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Output Kabupate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sisten" localSheetId="0">'[2]General Schedule'!$C$66</definedName>
    <definedName name="Asisten">'[3]General Schedule'!$C$66</definedName>
    <definedName name="Asisten_Utama" localSheetId="0">'[2]General Schedule'!$C$65</definedName>
    <definedName name="Asisten_Utama">'[3]General Schedule'!$C$65</definedName>
    <definedName name="DTL" localSheetId="0">'[2]General Schedule'!$C$59</definedName>
    <definedName name="DTL">'[3]General Schedule'!$C$59</definedName>
    <definedName name="HargaModernisasi" localSheetId="0">'[4]Rehab_Pusat'!$E$67</definedName>
    <definedName name="HargaModernisasi">'[5]Rehab_Pusat'!$E$67</definedName>
    <definedName name="HargaPusat" localSheetId="0">'[4]Rehab_Pusat'!$E$66</definedName>
    <definedName name="HargaPusat">'[5]Rehab_Pusat'!$E$66</definedName>
    <definedName name="Kab.1">'[6]AREA'!$C$5</definedName>
    <definedName name="Kab.10">'[6]AREA'!$C$14</definedName>
    <definedName name="Kab.11">'[6]AREA'!$C$15</definedName>
    <definedName name="Kab.12">'[6]AREA'!$C$16</definedName>
    <definedName name="Kab.13">'[6]AREA'!$C$17</definedName>
    <definedName name="Kab.14">'[6]AREA'!$C$18</definedName>
    <definedName name="Kab.15">'[6]AREA'!$C$19</definedName>
    <definedName name="Kab.16">'[6]AREA'!$C$20</definedName>
    <definedName name="Kab.17">'[6]AREA'!$C$21</definedName>
    <definedName name="Kab.18">'[6]AREA'!$C$22</definedName>
    <definedName name="Kab.19">'[6]AREA'!$C$23</definedName>
    <definedName name="Kab.2">'[6]AREA'!$C$6</definedName>
    <definedName name="Kab.20">'[6]AREA'!$C$24</definedName>
    <definedName name="Kab.21">'[6]AREA'!$C$25</definedName>
    <definedName name="Kab.22">'[6]AREA'!$C$26</definedName>
    <definedName name="Kab.23">'[6]AREA'!$C$27</definedName>
    <definedName name="Kab.24">'[6]AREA'!$C$28</definedName>
    <definedName name="Kab.25">'[6]AREA'!$C$29</definedName>
    <definedName name="Kab.26">'[6]AREA'!$C$30</definedName>
    <definedName name="Kab.27">'[6]AREA'!$C$31</definedName>
    <definedName name="Kab.28">'[6]AREA'!$C$32</definedName>
    <definedName name="Kab.29">'[6]AREA'!$C$33</definedName>
    <definedName name="Kab.3">'[6]AREA'!$C$7</definedName>
    <definedName name="Kab.30">'[6]AREA'!$C$34</definedName>
    <definedName name="Kab.31">'[6]AREA'!$C$35</definedName>
    <definedName name="Kab.32">'[6]AREA'!$C$36</definedName>
    <definedName name="Kab.33">'[6]AREA'!$C$37</definedName>
    <definedName name="Kab.34">'[6]AREA'!$C$38</definedName>
    <definedName name="Kab.35">'[6]AREA'!$C$39</definedName>
    <definedName name="Kab.36">'[6]AREA'!$C$40</definedName>
    <definedName name="Kab.37">'[6]AREA'!$C$41</definedName>
    <definedName name="Kab.38">'[6]AREA'!$C$42</definedName>
    <definedName name="Kab.39">'[6]AREA'!$C$43</definedName>
    <definedName name="Kab.4">'[6]AREA'!$C$8</definedName>
    <definedName name="Kab.40">'[6]AREA'!$C$44</definedName>
    <definedName name="Kab.41">'[6]AREA'!$C$45</definedName>
    <definedName name="Kab.42">'[6]AREA'!$C$46</definedName>
    <definedName name="Kab.43">'[6]AREA'!$C$47</definedName>
    <definedName name="Kab.44">'[6]AREA'!$C$48</definedName>
    <definedName name="Kab.45">'[6]AREA'!$C$49</definedName>
    <definedName name="Kab.46">'[6]AREA'!$C$50</definedName>
    <definedName name="Kab.47">'[6]AREA'!$C$51</definedName>
    <definedName name="Kab.48">'[6]AREA'!$C$52</definedName>
    <definedName name="Kab.49">'[6]AREA'!$C$53</definedName>
    <definedName name="Kab.5">'[6]AREA'!$C$9</definedName>
    <definedName name="Kab.50">'[6]AREA'!$C$54</definedName>
    <definedName name="Kab.51">'[6]AREA'!$C$55</definedName>
    <definedName name="Kab.52">'[6]AREA'!$C$56</definedName>
    <definedName name="Kab.53">'[6]AREA'!$C$57</definedName>
    <definedName name="Kab.54">'[6]AREA'!$C$58</definedName>
    <definedName name="Kab.55">'[6]AREA'!$C$59</definedName>
    <definedName name="Kab.56">'[6]AREA'!$C$60</definedName>
    <definedName name="Kab.57">'[6]AREA'!$C$61</definedName>
    <definedName name="Kab.58">'[6]AREA'!$C$62</definedName>
    <definedName name="Kab.59">'[6]AREA'!$C$63</definedName>
    <definedName name="Kab.6">'[6]AREA'!$C$10</definedName>
    <definedName name="Kab.60">'[6]AREA'!$C$64</definedName>
    <definedName name="Kab.61">'[6]AREA'!$C$65</definedName>
    <definedName name="Kab.62">'[6]AREA'!$C$66</definedName>
    <definedName name="Kab.63">'[6]AREA'!$C$67</definedName>
    <definedName name="Kab.64">'[6]AREA'!$C$68</definedName>
    <definedName name="Kab.65">'[6]AREA'!$C$69</definedName>
    <definedName name="Kab.66">'[6]AREA'!$C$70</definedName>
    <definedName name="Kab.67">'[6]AREA'!$C$71</definedName>
    <definedName name="Kab.68">'[6]AREA'!$C$72</definedName>
    <definedName name="Kab.69">'[6]AREA'!$C$73</definedName>
    <definedName name="Kab.7">'[6]AREA'!$C$11</definedName>
    <definedName name="Kab.70">'[6]AREA'!$C$74</definedName>
    <definedName name="Kab.71">'[6]AREA'!$C$75</definedName>
    <definedName name="Kab.72">'[6]AREA'!$C$76</definedName>
    <definedName name="Kab.73">'[6]AREA'!$C$77</definedName>
    <definedName name="Kab.74">'[6]AREA'!$C$78</definedName>
    <definedName name="Kab.8">'[6]AREA'!$C$12</definedName>
    <definedName name="Kab.9">'[6]AREA'!$C$13</definedName>
    <definedName name="Kabupaten" localSheetId="0">'[7]Depan'!$B$9</definedName>
    <definedName name="Kabupaten">'[8]Depan'!$B$9</definedName>
    <definedName name="Kendaraan" localSheetId="0">'[2]General Schedule'!$C$68</definedName>
    <definedName name="Kendaraan">'[3]General Schedule'!$C$68</definedName>
    <definedName name="kurs" localSheetId="0">'[4]Rehab_Pusat'!$E$68</definedName>
    <definedName name="kurs">'[5]Rehab_Pusat'!$E$68</definedName>
    <definedName name="Pendukung" localSheetId="0">'[2]General Schedule'!$C$61</definedName>
    <definedName name="Pendukung">'[3]General Schedule'!$C$61</definedName>
    <definedName name="_xlnm.Print_Area" localSheetId="0">'Output Kabupaten'!$A$1:$Z$79</definedName>
    <definedName name="_xlnm.Print_Titles" localSheetId="0">'Output Kabupaten'!$1:$3</definedName>
    <definedName name="Provinces" localSheetId="0">'[2]General Schedule'!$E$37</definedName>
    <definedName name="Provinces">'[3]General Schedule'!$E$37</definedName>
    <definedName name="Provinsi1" localSheetId="0">'[2]General Schedule'!$C$62</definedName>
    <definedName name="Provinsi1">'[3]General Schedule'!$C$62</definedName>
    <definedName name="Provinsi2" localSheetId="0">'[2]General Schedule'!$C$63</definedName>
    <definedName name="Provinsi2">'[3]General Schedule'!$C$63</definedName>
    <definedName name="Provinsi3" localSheetId="0">'[2]General Schedule'!$C$64</definedName>
    <definedName name="Provinsi3">'[3]General Schedule'!$C$64</definedName>
    <definedName name="TL" localSheetId="0">'[2]General Schedule'!$C$58</definedName>
    <definedName name="TL">'[3]General Schedule'!$C$58</definedName>
    <definedName name="USDkeEURO" localSheetId="0">'[7]Ongranting ADB_IFAD'!$E$115</definedName>
    <definedName name="USDkeEURO">'[8]Ongranting ADB_IFAD'!$E$115</definedName>
    <definedName name="USDkeRp" localSheetId="0">'[7]Ongranting ADB_IFAD'!$E$116</definedName>
    <definedName name="USDkeRp">'[8]Ongranting ADB_IFAD'!$E$116</definedName>
    <definedName name="Utama" localSheetId="0">'[2]General Schedule'!$C$60</definedName>
    <definedName name="Utama">'[3]General Schedule'!$C$60</definedName>
  </definedNames>
  <calcPr fullCalcOnLoad="1"/>
</workbook>
</file>

<file path=xl/sharedStrings.xml><?xml version="1.0" encoding="utf-8"?>
<sst xmlns="http://schemas.openxmlformats.org/spreadsheetml/2006/main" count="178" uniqueCount="109">
  <si>
    <t>PENYEBARAN TARGET OUTPUT di Kabupaten - IPDMIP</t>
  </si>
  <si>
    <t>PROVINSI/KABUPATEN</t>
  </si>
  <si>
    <t>Central</t>
  </si>
  <si>
    <t>Province</t>
  </si>
  <si>
    <t>Districts</t>
  </si>
  <si>
    <t>Total</t>
  </si>
  <si>
    <t>P3A</t>
  </si>
  <si>
    <t>PSETK</t>
  </si>
  <si>
    <t>RP2I</t>
  </si>
  <si>
    <t>KOMIR</t>
  </si>
  <si>
    <t>Rehab</t>
  </si>
  <si>
    <t>Area</t>
  </si>
  <si>
    <t>DI</t>
  </si>
  <si>
    <t>N Of Distr.</t>
  </si>
  <si>
    <t>200-1000 Ha</t>
  </si>
  <si>
    <t>100-200 Ha</t>
  </si>
  <si>
    <t>1-100Ha</t>
  </si>
  <si>
    <t>NAD</t>
  </si>
  <si>
    <t>Aceh Besar</t>
  </si>
  <si>
    <t>Aceh Utara</t>
  </si>
  <si>
    <t>Aceh Timur</t>
  </si>
  <si>
    <t>Bireun</t>
  </si>
  <si>
    <t>Sumut</t>
  </si>
  <si>
    <t>Tapanuli Tengah</t>
  </si>
  <si>
    <t>Asahan</t>
  </si>
  <si>
    <t>Humbang Hasundutan</t>
  </si>
  <si>
    <t>Simalungun</t>
  </si>
  <si>
    <t>Sumbar</t>
  </si>
  <si>
    <t>Sinjunjung</t>
  </si>
  <si>
    <t>Pasaman</t>
  </si>
  <si>
    <t>Limapuluh Koto</t>
  </si>
  <si>
    <t>Pasaman Barat</t>
  </si>
  <si>
    <t>Pesisir Selatan</t>
  </si>
  <si>
    <t>Sumsel</t>
  </si>
  <si>
    <t>Musi Rawas</t>
  </si>
  <si>
    <t>Empat Lawang</t>
  </si>
  <si>
    <t>Ogan Komering Ulu Selatan</t>
  </si>
  <si>
    <t>Muara Enim</t>
  </si>
  <si>
    <t>Musi Banyuasin</t>
  </si>
  <si>
    <t>Banyuasin</t>
  </si>
  <si>
    <t>Lahat (replace Cirebon)</t>
  </si>
  <si>
    <t>Lampung</t>
  </si>
  <si>
    <t>Pesawaran</t>
  </si>
  <si>
    <t>Tanggamus</t>
  </si>
  <si>
    <t>Lampung Tengah</t>
  </si>
  <si>
    <t>Tulangbawang</t>
  </si>
  <si>
    <t>Mesuji</t>
  </si>
  <si>
    <t>Banten</t>
  </si>
  <si>
    <t>Serang</t>
  </si>
  <si>
    <t>Pandeglang</t>
  </si>
  <si>
    <t>Jabar</t>
  </si>
  <si>
    <t>Garut</t>
  </si>
  <si>
    <t>Indramayu</t>
  </si>
  <si>
    <t>Kuningan</t>
  </si>
  <si>
    <t>Ciamis</t>
  </si>
  <si>
    <t>Sukabumi</t>
  </si>
  <si>
    <t>Majalengka</t>
  </si>
  <si>
    <t>Sumedang</t>
  </si>
  <si>
    <t>Jateng</t>
  </si>
  <si>
    <t>Kebumen</t>
  </si>
  <si>
    <t>Banjarnegara</t>
  </si>
  <si>
    <t>Purworejo</t>
  </si>
  <si>
    <t>Pekalongan</t>
  </si>
  <si>
    <t>Pati</t>
  </si>
  <si>
    <t>Banyumas</t>
  </si>
  <si>
    <t>Cilacap</t>
  </si>
  <si>
    <t>Jatim</t>
  </si>
  <si>
    <t>Bojonegoro</t>
  </si>
  <si>
    <t>Ngawi</t>
  </si>
  <si>
    <t>Lamongan</t>
  </si>
  <si>
    <t>Kediri</t>
  </si>
  <si>
    <t>Madiun</t>
  </si>
  <si>
    <t>Lumajang</t>
  </si>
  <si>
    <t>Jember</t>
  </si>
  <si>
    <t>Jombang</t>
  </si>
  <si>
    <t>Tuban (replace Sidoarjo)</t>
  </si>
  <si>
    <t>Kalbar</t>
  </si>
  <si>
    <t>Ketapang</t>
  </si>
  <si>
    <t>Kubu Raya</t>
  </si>
  <si>
    <t>Sambas</t>
  </si>
  <si>
    <t>Kayong Utara</t>
  </si>
  <si>
    <t>Kalsel</t>
  </si>
  <si>
    <t>Hulu Sungai Tengah</t>
  </si>
  <si>
    <t>Tapin</t>
  </si>
  <si>
    <t>Barito Kuala</t>
  </si>
  <si>
    <t>Tanah Bumbu</t>
  </si>
  <si>
    <t>Sulut</t>
  </si>
  <si>
    <t>Minahasa Selatan</t>
  </si>
  <si>
    <t>Bolaang Mongondow</t>
  </si>
  <si>
    <t>Sulteng</t>
  </si>
  <si>
    <t>Toli Toli</t>
  </si>
  <si>
    <t>Poso</t>
  </si>
  <si>
    <t>Banggai</t>
  </si>
  <si>
    <t>Sulsel</t>
  </si>
  <si>
    <t>Wajo</t>
  </si>
  <si>
    <t>Pinrang</t>
  </si>
  <si>
    <t>Sidenreng Rappang</t>
  </si>
  <si>
    <t>Soppeng</t>
  </si>
  <si>
    <t>Bone</t>
  </si>
  <si>
    <t>NTB</t>
  </si>
  <si>
    <t>Lombok Tengah</t>
  </si>
  <si>
    <t>Lombok Timur</t>
  </si>
  <si>
    <t>Bima</t>
  </si>
  <si>
    <t>Dompu</t>
  </si>
  <si>
    <t>NTT</t>
  </si>
  <si>
    <t>Manggarai Barat</t>
  </si>
  <si>
    <t>Manggarai Timur</t>
  </si>
  <si>
    <t>TOTAL IPDMIP</t>
  </si>
  <si>
    <t>ha per TPM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</si>
</sst>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entury Gothic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color indexed="9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entury Gothic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2" fillId="0" borderId="0" xfId="59" applyFont="1">
      <alignment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43" fillId="0" borderId="11" xfId="59" applyFont="1" applyBorder="1" applyAlignment="1">
      <alignment horizontal="center" vertical="center"/>
      <protection/>
    </xf>
    <xf numFmtId="0" fontId="43" fillId="0" borderId="12" xfId="59" applyFont="1" applyBorder="1" applyAlignment="1">
      <alignment horizontal="center" vertical="center"/>
      <protection/>
    </xf>
    <xf numFmtId="0" fontId="43" fillId="0" borderId="13" xfId="59" applyFont="1" applyBorder="1" applyAlignment="1">
      <alignment horizontal="center"/>
      <protection/>
    </xf>
    <xf numFmtId="0" fontId="43" fillId="0" borderId="14" xfId="59" applyFont="1" applyFill="1" applyBorder="1" applyAlignment="1">
      <alignment horizontal="center"/>
      <protection/>
    </xf>
    <xf numFmtId="0" fontId="43" fillId="0" borderId="15" xfId="59" applyFont="1" applyFill="1" applyBorder="1" applyAlignment="1">
      <alignment horizontal="center"/>
      <protection/>
    </xf>
    <xf numFmtId="0" fontId="43" fillId="0" borderId="16" xfId="59" applyFont="1" applyFill="1" applyBorder="1" applyAlignment="1">
      <alignment horizontal="center"/>
      <protection/>
    </xf>
    <xf numFmtId="0" fontId="43" fillId="0" borderId="13" xfId="59" applyFont="1" applyFill="1" applyBorder="1" applyAlignment="1">
      <alignment horizontal="center"/>
      <protection/>
    </xf>
    <xf numFmtId="0" fontId="0" fillId="0" borderId="11" xfId="59" applyFont="1" applyFill="1" applyBorder="1">
      <alignment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18" xfId="59" applyBorder="1">
      <alignment/>
      <protection/>
    </xf>
    <xf numFmtId="0" fontId="43" fillId="0" borderId="19" xfId="59" applyFont="1" applyBorder="1" applyAlignment="1">
      <alignment horizontal="center" vertical="center"/>
      <protection/>
    </xf>
    <xf numFmtId="0" fontId="43" fillId="0" borderId="20" xfId="59" applyFont="1" applyBorder="1" applyAlignment="1">
      <alignment horizontal="center" vertical="center"/>
      <protection/>
    </xf>
    <xf numFmtId="0" fontId="43" fillId="0" borderId="14" xfId="59" applyFont="1" applyBorder="1" applyAlignment="1">
      <alignment horizontal="center" vertical="center"/>
      <protection/>
    </xf>
    <xf numFmtId="0" fontId="43" fillId="0" borderId="15" xfId="59" applyFont="1" applyBorder="1" applyAlignment="1">
      <alignment horizontal="center" vertical="center"/>
      <protection/>
    </xf>
    <xf numFmtId="0" fontId="43" fillId="0" borderId="16" xfId="59" applyFont="1" applyBorder="1" applyAlignment="1">
      <alignment horizontal="center" vertical="center"/>
      <protection/>
    </xf>
    <xf numFmtId="0" fontId="0" fillId="0" borderId="19" xfId="59" applyFont="1" applyFill="1" applyBorder="1">
      <alignment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0" xfId="59" applyFill="1" applyBorder="1">
      <alignment/>
      <protection/>
    </xf>
    <xf numFmtId="0" fontId="0" fillId="0" borderId="11" xfId="59" applyFill="1" applyBorder="1">
      <alignment/>
      <protection/>
    </xf>
    <xf numFmtId="0" fontId="0" fillId="0" borderId="12" xfId="59" applyFill="1" applyBorder="1">
      <alignment/>
      <protection/>
    </xf>
    <xf numFmtId="0" fontId="0" fillId="33" borderId="10" xfId="59" applyFill="1" applyBorder="1" applyAlignment="1">
      <alignment horizontal="center" vertical="center"/>
      <protection/>
    </xf>
    <xf numFmtId="0" fontId="0" fillId="33" borderId="11" xfId="59" applyFill="1" applyBorder="1" applyAlignment="1">
      <alignment horizontal="center" vertical="center"/>
      <protection/>
    </xf>
    <xf numFmtId="0" fontId="0" fillId="33" borderId="12" xfId="59" applyFont="1" applyFill="1" applyBorder="1" applyAlignment="1">
      <alignment horizontal="center" vertical="center"/>
      <protection/>
    </xf>
    <xf numFmtId="0" fontId="0" fillId="33" borderId="11" xfId="59" applyFont="1" applyFill="1" applyBorder="1" applyAlignment="1">
      <alignment horizontal="center" vertical="center"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10" xfId="59" applyFont="1" applyBorder="1">
      <alignment/>
      <protection/>
    </xf>
    <xf numFmtId="165" fontId="0" fillId="0" borderId="12" xfId="45" applyNumberFormat="1" applyFill="1" applyBorder="1" applyAlignment="1">
      <alignment/>
    </xf>
    <xf numFmtId="165" fontId="0" fillId="0" borderId="10" xfId="45" applyNumberFormat="1" applyBorder="1" applyAlignment="1">
      <alignment/>
    </xf>
    <xf numFmtId="165" fontId="0" fillId="0" borderId="11" xfId="45" applyNumberFormat="1" applyBorder="1" applyAlignment="1">
      <alignment/>
    </xf>
    <xf numFmtId="165" fontId="0" fillId="0" borderId="12" xfId="45" applyNumberFormat="1" applyBorder="1" applyAlignment="1">
      <alignment/>
    </xf>
    <xf numFmtId="166" fontId="0" fillId="0" borderId="11" xfId="42" applyNumberFormat="1" applyFill="1" applyBorder="1" applyAlignment="1">
      <alignment/>
    </xf>
    <xf numFmtId="166" fontId="0" fillId="0" borderId="17" xfId="59" applyNumberFormat="1" applyFill="1" applyBorder="1">
      <alignment/>
      <protection/>
    </xf>
    <xf numFmtId="166" fontId="0" fillId="0" borderId="12" xfId="59" applyNumberFormat="1" applyFill="1" applyBorder="1">
      <alignment/>
      <protection/>
    </xf>
    <xf numFmtId="166" fontId="0" fillId="0" borderId="12" xfId="59" applyNumberFormat="1" applyBorder="1">
      <alignment/>
      <protection/>
    </xf>
    <xf numFmtId="166" fontId="0" fillId="0" borderId="12" xfId="42" applyNumberFormat="1" applyBorder="1" applyAlignment="1">
      <alignment/>
    </xf>
    <xf numFmtId="43" fontId="44" fillId="0" borderId="0" xfId="59" applyNumberFormat="1" applyFont="1" applyFill="1" applyBorder="1" applyAlignment="1">
      <alignment horizontal="center" vertical="center"/>
      <protection/>
    </xf>
    <xf numFmtId="0" fontId="0" fillId="0" borderId="22" xfId="59" applyBorder="1">
      <alignment/>
      <protection/>
    </xf>
    <xf numFmtId="0" fontId="0" fillId="0" borderId="0" xfId="59" applyFill="1" applyBorder="1">
      <alignment/>
      <protection/>
    </xf>
    <xf numFmtId="165" fontId="0" fillId="0" borderId="23" xfId="45" applyNumberFormat="1" applyFill="1" applyBorder="1" applyAlignment="1">
      <alignment/>
    </xf>
    <xf numFmtId="165" fontId="0" fillId="0" borderId="22" xfId="45" applyNumberFormat="1" applyBorder="1" applyAlignment="1">
      <alignment/>
    </xf>
    <xf numFmtId="165" fontId="0" fillId="0" borderId="0" xfId="45" applyNumberFormat="1" applyBorder="1" applyAlignment="1">
      <alignment/>
    </xf>
    <xf numFmtId="167" fontId="0" fillId="0" borderId="23" xfId="45" applyNumberFormat="1" applyBorder="1" applyAlignment="1">
      <alignment/>
    </xf>
    <xf numFmtId="165" fontId="0" fillId="0" borderId="23" xfId="45" applyNumberFormat="1" applyBorder="1" applyAlignment="1">
      <alignment/>
    </xf>
    <xf numFmtId="0" fontId="0" fillId="0" borderId="23" xfId="59" applyBorder="1">
      <alignment/>
      <protection/>
    </xf>
    <xf numFmtId="166" fontId="0" fillId="0" borderId="0" xfId="42" applyNumberFormat="1" applyFill="1" applyBorder="1" applyAlignment="1">
      <alignment/>
    </xf>
    <xf numFmtId="166" fontId="0" fillId="0" borderId="24" xfId="59" applyNumberFormat="1" applyFill="1" applyBorder="1">
      <alignment/>
      <protection/>
    </xf>
    <xf numFmtId="166" fontId="0" fillId="0" borderId="23" xfId="59" applyNumberFormat="1" applyFill="1" applyBorder="1">
      <alignment/>
      <protection/>
    </xf>
    <xf numFmtId="166" fontId="0" fillId="0" borderId="23" xfId="59" applyNumberFormat="1" applyBorder="1">
      <alignment/>
      <protection/>
    </xf>
    <xf numFmtId="166" fontId="0" fillId="0" borderId="23" xfId="42" applyNumberFormat="1" applyBorder="1" applyAlignment="1">
      <alignment/>
    </xf>
    <xf numFmtId="0" fontId="0" fillId="0" borderId="19" xfId="59" applyFill="1" applyBorder="1">
      <alignment/>
      <protection/>
    </xf>
    <xf numFmtId="165" fontId="0" fillId="0" borderId="20" xfId="45" applyNumberFormat="1" applyFill="1" applyBorder="1" applyAlignment="1">
      <alignment/>
    </xf>
    <xf numFmtId="165" fontId="0" fillId="0" borderId="18" xfId="45" applyNumberFormat="1" applyBorder="1" applyAlignment="1">
      <alignment/>
    </xf>
    <xf numFmtId="165" fontId="0" fillId="0" borderId="19" xfId="45" applyNumberFormat="1" applyBorder="1" applyAlignment="1">
      <alignment/>
    </xf>
    <xf numFmtId="167" fontId="0" fillId="0" borderId="20" xfId="45" applyNumberFormat="1" applyBorder="1" applyAlignment="1">
      <alignment/>
    </xf>
    <xf numFmtId="165" fontId="0" fillId="0" borderId="20" xfId="45" applyNumberFormat="1" applyBorder="1" applyAlignment="1">
      <alignment/>
    </xf>
    <xf numFmtId="0" fontId="0" fillId="0" borderId="20" xfId="59" applyBorder="1">
      <alignment/>
      <protection/>
    </xf>
    <xf numFmtId="166" fontId="0" fillId="0" borderId="19" xfId="42" applyNumberFormat="1" applyFill="1" applyBorder="1" applyAlignment="1">
      <alignment/>
    </xf>
    <xf numFmtId="166" fontId="0" fillId="0" borderId="21" xfId="59" applyNumberFormat="1" applyFill="1" applyBorder="1">
      <alignment/>
      <protection/>
    </xf>
    <xf numFmtId="166" fontId="0" fillId="0" borderId="20" xfId="59" applyNumberFormat="1" applyFill="1" applyBorder="1">
      <alignment/>
      <protection/>
    </xf>
    <xf numFmtId="166" fontId="0" fillId="0" borderId="20" xfId="59" applyNumberFormat="1" applyBorder="1">
      <alignment/>
      <protection/>
    </xf>
    <xf numFmtId="166" fontId="0" fillId="0" borderId="20" xfId="42" applyNumberFormat="1" applyBorder="1" applyAlignment="1">
      <alignment/>
    </xf>
    <xf numFmtId="0" fontId="0" fillId="0" borderId="22" xfId="59" applyFont="1" applyBorder="1">
      <alignment/>
      <protection/>
    </xf>
    <xf numFmtId="3" fontId="0" fillId="0" borderId="0" xfId="59" applyNumberFormat="1">
      <alignment/>
      <protection/>
    </xf>
    <xf numFmtId="41" fontId="0" fillId="0" borderId="0" xfId="59" applyNumberFormat="1">
      <alignment/>
      <protection/>
    </xf>
    <xf numFmtId="167" fontId="0" fillId="0" borderId="12" xfId="45" applyNumberFormat="1" applyBorder="1" applyAlignment="1">
      <alignment/>
    </xf>
    <xf numFmtId="41" fontId="0" fillId="34" borderId="0" xfId="59" applyNumberFormat="1" applyFill="1">
      <alignment/>
      <protection/>
    </xf>
    <xf numFmtId="165" fontId="0" fillId="35" borderId="22" xfId="45" applyNumberFormat="1" applyFill="1" applyBorder="1" applyAlignment="1">
      <alignment/>
    </xf>
    <xf numFmtId="165" fontId="0" fillId="35" borderId="0" xfId="45" applyNumberFormat="1" applyFill="1" applyBorder="1" applyAlignment="1">
      <alignment/>
    </xf>
    <xf numFmtId="167" fontId="0" fillId="35" borderId="23" xfId="45" applyNumberFormat="1" applyFill="1" applyBorder="1" applyAlignment="1">
      <alignment/>
    </xf>
    <xf numFmtId="165" fontId="0" fillId="35" borderId="23" xfId="45" applyNumberFormat="1" applyFill="1" applyBorder="1" applyAlignment="1">
      <alignment/>
    </xf>
    <xf numFmtId="0" fontId="0" fillId="35" borderId="23" xfId="59" applyFill="1" applyBorder="1">
      <alignment/>
      <protection/>
    </xf>
    <xf numFmtId="43" fontId="0" fillId="0" borderId="0" xfId="59" applyNumberFormat="1">
      <alignment/>
      <protection/>
    </xf>
    <xf numFmtId="165" fontId="0" fillId="35" borderId="18" xfId="45" applyNumberFormat="1" applyFill="1" applyBorder="1" applyAlignment="1">
      <alignment/>
    </xf>
    <xf numFmtId="165" fontId="0" fillId="35" borderId="19" xfId="45" applyNumberFormat="1" applyFill="1" applyBorder="1" applyAlignment="1">
      <alignment/>
    </xf>
    <xf numFmtId="167" fontId="0" fillId="35" borderId="20" xfId="45" applyNumberFormat="1" applyFill="1" applyBorder="1" applyAlignment="1">
      <alignment/>
    </xf>
    <xf numFmtId="165" fontId="0" fillId="35" borderId="20" xfId="45" applyNumberFormat="1" applyFill="1" applyBorder="1" applyAlignment="1">
      <alignment/>
    </xf>
    <xf numFmtId="0" fontId="0" fillId="35" borderId="20" xfId="59" applyFill="1" applyBorder="1">
      <alignment/>
      <protection/>
    </xf>
    <xf numFmtId="165" fontId="0" fillId="0" borderId="12" xfId="45" applyNumberFormat="1" applyFont="1" applyFill="1" applyBorder="1" applyAlignment="1">
      <alignment/>
    </xf>
    <xf numFmtId="165" fontId="0" fillId="0" borderId="10" xfId="45" applyNumberFormat="1" applyFont="1" applyFill="1" applyBorder="1" applyAlignment="1">
      <alignment/>
    </xf>
    <xf numFmtId="165" fontId="0" fillId="0" borderId="11" xfId="45" applyNumberFormat="1" applyFont="1" applyFill="1" applyBorder="1" applyAlignment="1">
      <alignment/>
    </xf>
    <xf numFmtId="167" fontId="0" fillId="0" borderId="12" xfId="45" applyNumberFormat="1" applyFont="1" applyFill="1" applyBorder="1" applyAlignment="1">
      <alignment/>
    </xf>
    <xf numFmtId="165" fontId="0" fillId="0" borderId="23" xfId="45" applyNumberFormat="1" applyFont="1" applyFill="1" applyBorder="1" applyAlignment="1">
      <alignment/>
    </xf>
    <xf numFmtId="165" fontId="0" fillId="0" borderId="22" xfId="45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167" fontId="0" fillId="0" borderId="23" xfId="45" applyNumberFormat="1" applyFont="1" applyFill="1" applyBorder="1" applyAlignment="1">
      <alignment/>
    </xf>
    <xf numFmtId="165" fontId="0" fillId="0" borderId="20" xfId="45" applyNumberFormat="1" applyFont="1" applyFill="1" applyBorder="1" applyAlignment="1">
      <alignment/>
    </xf>
    <xf numFmtId="165" fontId="0" fillId="0" borderId="18" xfId="45" applyNumberFormat="1" applyFont="1" applyFill="1" applyBorder="1" applyAlignment="1">
      <alignment/>
    </xf>
    <xf numFmtId="165" fontId="0" fillId="0" borderId="19" xfId="45" applyNumberFormat="1" applyFont="1" applyFill="1" applyBorder="1" applyAlignment="1">
      <alignment/>
    </xf>
    <xf numFmtId="167" fontId="0" fillId="0" borderId="20" xfId="45" applyNumberFormat="1" applyFont="1" applyFill="1" applyBorder="1" applyAlignment="1">
      <alignment/>
    </xf>
    <xf numFmtId="165" fontId="43" fillId="0" borderId="11" xfId="45" applyNumberFormat="1" applyFont="1" applyBorder="1" applyAlignment="1">
      <alignment horizontal="center" vertical="center"/>
    </xf>
    <xf numFmtId="165" fontId="43" fillId="0" borderId="12" xfId="45" applyNumberFormat="1" applyFont="1" applyBorder="1" applyAlignment="1">
      <alignment horizontal="center" vertical="center"/>
    </xf>
    <xf numFmtId="165" fontId="43" fillId="0" borderId="11" xfId="45" applyNumberFormat="1" applyFont="1" applyBorder="1" applyAlignment="1">
      <alignment horizontal="left" vertical="center"/>
    </xf>
    <xf numFmtId="165" fontId="43" fillId="0" borderId="12" xfId="45" applyNumberFormat="1" applyFont="1" applyBorder="1" applyAlignment="1">
      <alignment horizontal="left" vertical="center"/>
    </xf>
    <xf numFmtId="165" fontId="43" fillId="0" borderId="10" xfId="45" applyNumberFormat="1" applyFont="1" applyBorder="1" applyAlignment="1">
      <alignment horizontal="left" vertical="center"/>
    </xf>
    <xf numFmtId="165" fontId="43" fillId="0" borderId="0" xfId="45" applyNumberFormat="1" applyFont="1" applyFill="1" applyBorder="1" applyAlignment="1">
      <alignment horizontal="left" vertical="center"/>
    </xf>
    <xf numFmtId="165" fontId="43" fillId="0" borderId="17" xfId="45" applyNumberFormat="1" applyFont="1" applyFill="1" applyBorder="1" applyAlignment="1">
      <alignment horizontal="left" vertical="center"/>
    </xf>
    <xf numFmtId="0" fontId="0" fillId="0" borderId="0" xfId="59" applyBorder="1">
      <alignment/>
      <protection/>
    </xf>
    <xf numFmtId="165" fontId="43" fillId="0" borderId="0" xfId="45" applyNumberFormat="1" applyFont="1" applyBorder="1" applyAlignment="1">
      <alignment horizontal="center" vertical="center"/>
    </xf>
    <xf numFmtId="165" fontId="43" fillId="0" borderId="0" xfId="45" applyNumberFormat="1" applyFont="1" applyBorder="1" applyAlignment="1">
      <alignment horizontal="left" vertical="center"/>
    </xf>
    <xf numFmtId="0" fontId="43" fillId="0" borderId="0" xfId="59" applyFont="1" applyBorder="1" applyAlignment="1">
      <alignment horizontal="center"/>
      <protection/>
    </xf>
    <xf numFmtId="0" fontId="43" fillId="0" borderId="0" xfId="59" applyFont="1" applyFill="1" applyBorder="1" applyAlignment="1">
      <alignment horizontal="center"/>
      <protection/>
    </xf>
    <xf numFmtId="0" fontId="43" fillId="0" borderId="0" xfId="59" applyFont="1" applyBorder="1" applyAlignment="1">
      <alignment horizontal="center" vertical="center"/>
      <protection/>
    </xf>
    <xf numFmtId="165" fontId="43" fillId="0" borderId="0" xfId="45" applyNumberFormat="1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>
      <alignment/>
    </xf>
    <xf numFmtId="166" fontId="0" fillId="0" borderId="0" xfId="59" applyNumberFormat="1" applyBorder="1">
      <alignment/>
      <protection/>
    </xf>
    <xf numFmtId="166" fontId="0" fillId="0" borderId="0" xfId="59" applyNumberFormat="1" applyFill="1" applyBorder="1">
      <alignment/>
      <protection/>
    </xf>
    <xf numFmtId="0" fontId="0" fillId="36" borderId="0" xfId="59" applyFill="1" applyBorder="1">
      <alignment/>
      <protection/>
    </xf>
    <xf numFmtId="165" fontId="45" fillId="36" borderId="0" xfId="45" applyNumberFormat="1" applyFont="1" applyFill="1" applyBorder="1" applyAlignment="1">
      <alignment/>
    </xf>
    <xf numFmtId="165" fontId="43" fillId="0" borderId="0" xfId="45" applyNumberFormat="1" applyFont="1" applyBorder="1" applyAlignment="1">
      <alignment horizontal="center" vertical="center"/>
    </xf>
    <xf numFmtId="165" fontId="0" fillId="0" borderId="0" xfId="59" applyNumberFormat="1" applyBorder="1">
      <alignment/>
      <protection/>
    </xf>
    <xf numFmtId="0" fontId="29" fillId="37" borderId="0" xfId="59" applyFont="1" applyFill="1" applyBorder="1" applyAlignment="1">
      <alignment horizontal="center"/>
      <protection/>
    </xf>
    <xf numFmtId="0" fontId="0" fillId="0" borderId="0" xfId="59" applyBorder="1" applyAlignment="1">
      <alignment textRotation="45"/>
      <protection/>
    </xf>
    <xf numFmtId="0" fontId="0" fillId="0" borderId="0" xfId="59" applyFont="1" applyBorder="1" applyAlignment="1">
      <alignment textRotation="45"/>
      <protection/>
    </xf>
    <xf numFmtId="0" fontId="0" fillId="0" borderId="0" xfId="59" applyFont="1" applyBorder="1">
      <alignment/>
      <protection/>
    </xf>
    <xf numFmtId="166" fontId="0" fillId="0" borderId="0" xfId="42" applyNumberFormat="1" applyBorder="1" applyAlignment="1">
      <alignment/>
    </xf>
    <xf numFmtId="166" fontId="0" fillId="13" borderId="0" xfId="42" applyNumberFormat="1" applyFill="1" applyBorder="1" applyAlignment="1">
      <alignment/>
    </xf>
    <xf numFmtId="166" fontId="0" fillId="17" borderId="0" xfId="42" applyNumberFormat="1" applyFill="1" applyBorder="1" applyAlignment="1">
      <alignment/>
    </xf>
    <xf numFmtId="0" fontId="0" fillId="0" borderId="0" xfId="59" applyFont="1" applyFill="1" applyBorder="1">
      <alignment/>
      <protection/>
    </xf>
    <xf numFmtId="0" fontId="0" fillId="0" borderId="0" xfId="59" applyFill="1">
      <alignment/>
      <protection/>
    </xf>
    <xf numFmtId="0" fontId="0" fillId="0" borderId="0" xfId="59" applyFont="1" applyFill="1">
      <alignment/>
      <protection/>
    </xf>
    <xf numFmtId="166" fontId="0" fillId="0" borderId="0" xfId="59" applyNumberFormat="1" applyFill="1">
      <alignment/>
      <protection/>
    </xf>
    <xf numFmtId="0" fontId="0" fillId="0" borderId="0" xfId="59" applyFont="1" applyFill="1" applyAlignment="1">
      <alignment horizontal="right"/>
      <protection/>
    </xf>
    <xf numFmtId="0" fontId="0" fillId="0" borderId="0" xfId="59" applyFont="1">
      <alignment/>
      <protection/>
    </xf>
    <xf numFmtId="166" fontId="0" fillId="0" borderId="0" xfId="59" applyNumberFormat="1">
      <alignment/>
      <protection/>
    </xf>
    <xf numFmtId="0" fontId="22" fillId="0" borderId="0" xfId="59" applyFont="1" applyFill="1" applyBorder="1">
      <alignment/>
      <protection/>
    </xf>
    <xf numFmtId="166" fontId="22" fillId="0" borderId="0" xfId="59" applyNumberFormat="1" applyFont="1" applyFill="1" applyBorder="1">
      <alignment/>
      <protection/>
    </xf>
    <xf numFmtId="166" fontId="23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 vertical="center"/>
      <protection/>
    </xf>
    <xf numFmtId="0" fontId="22" fillId="0" borderId="0" xfId="59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center" wrapText="1"/>
      <protection/>
    </xf>
    <xf numFmtId="165" fontId="22" fillId="0" borderId="0" xfId="59" applyNumberFormat="1" applyFont="1" applyFill="1" applyBorder="1">
      <alignment/>
      <protection/>
    </xf>
    <xf numFmtId="168" fontId="22" fillId="0" borderId="0" xfId="42" applyNumberFormat="1" applyFont="1" applyFill="1" applyBorder="1" applyAlignment="1">
      <alignment/>
    </xf>
    <xf numFmtId="166" fontId="22" fillId="0" borderId="0" xfId="42" applyNumberFormat="1" applyFont="1" applyFill="1" applyBorder="1" applyAlignment="1">
      <alignment/>
    </xf>
    <xf numFmtId="1" fontId="22" fillId="0" borderId="0" xfId="59" applyNumberFormat="1" applyFont="1" applyFill="1" applyBorder="1">
      <alignment/>
      <protection/>
    </xf>
    <xf numFmtId="1" fontId="0" fillId="0" borderId="0" xfId="59" applyNumberFormat="1">
      <alignment/>
      <protection/>
    </xf>
    <xf numFmtId="0" fontId="40" fillId="0" borderId="0" xfId="59" applyFont="1" applyFill="1">
      <alignment/>
      <protection/>
    </xf>
    <xf numFmtId="166" fontId="0" fillId="0" borderId="0" xfId="42" applyNumberFormat="1" applyFill="1" applyAlignment="1">
      <alignment/>
    </xf>
    <xf numFmtId="43" fontId="0" fillId="0" borderId="0" xfId="42" applyFill="1" applyAlignment="1">
      <alignment/>
    </xf>
    <xf numFmtId="165" fontId="0" fillId="0" borderId="0" xfId="59" applyNumberFormat="1" applyFill="1">
      <alignment/>
      <protection/>
    </xf>
    <xf numFmtId="166" fontId="0" fillId="0" borderId="0" xfId="42" applyNumberFormat="1" applyAlignment="1">
      <alignment/>
    </xf>
    <xf numFmtId="43" fontId="0" fillId="0" borderId="0" xfId="42" applyAlignment="1">
      <alignment/>
    </xf>
    <xf numFmtId="165" fontId="0" fillId="0" borderId="0" xfId="59" applyNumberForma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 2" xfId="59"/>
    <cellStyle name="Normal 4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381000</xdr:colOff>
      <xdr:row>0</xdr:row>
      <xdr:rowOff>171450</xdr:rowOff>
    </xdr:from>
    <xdr:to>
      <xdr:col>27</xdr:col>
      <xdr:colOff>266700</xdr:colOff>
      <xdr:row>2</xdr:row>
      <xdr:rowOff>19050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029700" y="171450"/>
          <a:ext cx="495300" cy="552450"/>
          <a:chOff x="13923097" y="784729"/>
          <a:chExt cx="588818" cy="735301"/>
        </a:xfrm>
        <a:solidFill>
          <a:srgbClr val="FFFFFF"/>
        </a:solidFill>
      </xdr:grpSpPr>
      <xdr:pic>
        <xdr:nvPicPr>
          <xdr:cNvPr id="2" name="Picture 2" descr="Home.jpg"/>
          <xdr:cNvPicPr preferRelativeResize="1">
            <a:picLocks noChangeAspect="1"/>
          </xdr:cNvPicPr>
        </xdr:nvPicPr>
        <xdr:blipFill>
          <a:blip r:embed="rId2"/>
          <a:srcRect l="5400" t="3599" r="5400" b="8999"/>
          <a:stretch>
            <a:fillRect/>
          </a:stretch>
        </xdr:blipFill>
        <xdr:spPr>
          <a:xfrm>
            <a:off x="13923097" y="784729"/>
            <a:ext cx="578661" cy="543939"/>
          </a:xfrm>
          <a:prstGeom prst="rect">
            <a:avLst/>
          </a:prstGeom>
          <a:noFill/>
          <a:ln w="6350" cmpd="sng">
            <a:solidFill>
              <a:srgbClr val="1F497D"/>
            </a:solidFill>
            <a:headEnd type="none"/>
            <a:tailEnd type="none"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3932665" y="1370948"/>
            <a:ext cx="579250" cy="149082"/>
          </a:xfrm>
          <a:prstGeom prst="rect">
            <a:avLst/>
          </a:prstGeom>
          <a:solidFill>
            <a:srgbClr val="0070C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Menu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ogya_AWP2019\Target%20PSETK&amp;target%20DLI_April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RRIGATION\DESIGN\Cost%20Estimation_2016\Cost%20Estimation%2015%20April%202016\IPDMIP_Cost%20Estimation_vs_Agt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RIGATION\DESIGN\Cost%20Estimation_2016\Cost%20Estimation%2015%20April%202016\IPDMIP_Cost%20Estimation_vs_Agt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tip%20pa%20ahmad\Proffesional\IRRIGATION\DESIGN\Cost%20Estimation_2016\Cost%20Estimation%2015%20April%202016\Jangan%20Pindah_gantinama\Paket%20under%2010%20billion%20ID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fesional\IRRIGATION\DESIGN\Cost%20Estimation_2016\Cost%20Estimation%2015%20April%202016\Jangan%20Pindah_gantinama\Paket%20under%2010%20billion%20ID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OnGranting\OWP_District_Ongranting_Jan_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tip%20pa%20ahmad\Proffesional\IRRIGATION\3_IPDMIP\02-Cost%20Estimation_2016\Cost%20Estimation%2015%20April%202016\Jangan%20Pindah_gantinama\Backup\IPDMIP_All%20activities_01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fesional\IRRIGATION\DESIGN\Cost%20Estimation_2016\Cost%20Estimation%2015%20April%202016\Jangan%20Pindah_gantinama\All%20Activities_lin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+DLI"/>
      <sheetName val="Output Kabupaten"/>
      <sheetName val="Output Provinsi"/>
      <sheetName val="PSETK_Kab"/>
      <sheetName val="PSETK_Prov"/>
      <sheetName val="PSETK_Pusat"/>
    </sheetNames>
    <sheetDataSet>
      <sheetData sheetId="3">
        <row r="5">
          <cell r="K5">
            <v>64</v>
          </cell>
          <cell r="M5">
            <v>31</v>
          </cell>
          <cell r="O5">
            <v>22</v>
          </cell>
        </row>
        <row r="6">
          <cell r="K6">
            <v>38</v>
          </cell>
          <cell r="M6">
            <v>60</v>
          </cell>
          <cell r="O6">
            <v>20</v>
          </cell>
        </row>
        <row r="7">
          <cell r="K7">
            <v>27</v>
          </cell>
          <cell r="M7">
            <v>12</v>
          </cell>
          <cell r="O7">
            <v>8</v>
          </cell>
        </row>
        <row r="8">
          <cell r="K8">
            <v>29</v>
          </cell>
          <cell r="M8">
            <v>28</v>
          </cell>
          <cell r="O8">
            <v>14</v>
          </cell>
        </row>
        <row r="9">
          <cell r="K9">
            <v>11</v>
          </cell>
          <cell r="M9">
            <v>14</v>
          </cell>
          <cell r="O9">
            <v>24</v>
          </cell>
        </row>
        <row r="10">
          <cell r="K10">
            <v>3</v>
          </cell>
          <cell r="M10">
            <v>6</v>
          </cell>
          <cell r="O10">
            <v>6</v>
          </cell>
        </row>
        <row r="11">
          <cell r="K11">
            <v>54</v>
          </cell>
          <cell r="M11">
            <v>57</v>
          </cell>
          <cell r="O11">
            <v>24</v>
          </cell>
        </row>
        <row r="12">
          <cell r="K12">
            <v>61</v>
          </cell>
          <cell r="M12">
            <v>48</v>
          </cell>
          <cell r="O12">
            <v>49</v>
          </cell>
        </row>
        <row r="13">
          <cell r="K13">
            <v>103</v>
          </cell>
          <cell r="M13">
            <v>6</v>
          </cell>
          <cell r="O13">
            <v>10</v>
          </cell>
        </row>
        <row r="14">
          <cell r="K14">
            <v>196</v>
          </cell>
          <cell r="M14">
            <v>18</v>
          </cell>
          <cell r="O14">
            <v>15</v>
          </cell>
        </row>
        <row r="15">
          <cell r="K15">
            <v>318</v>
          </cell>
          <cell r="M15">
            <v>40</v>
          </cell>
          <cell r="O15">
            <v>12</v>
          </cell>
        </row>
        <row r="16">
          <cell r="K16">
            <v>68</v>
          </cell>
          <cell r="M16">
            <v>11</v>
          </cell>
          <cell r="O16">
            <v>16</v>
          </cell>
        </row>
        <row r="17">
          <cell r="K17">
            <v>203</v>
          </cell>
          <cell r="M17">
            <v>20</v>
          </cell>
          <cell r="O17">
            <v>26</v>
          </cell>
        </row>
        <row r="18">
          <cell r="K18">
            <v>25</v>
          </cell>
          <cell r="M18">
            <v>8</v>
          </cell>
          <cell r="O18">
            <v>10</v>
          </cell>
        </row>
        <row r="19">
          <cell r="K19">
            <v>3</v>
          </cell>
          <cell r="M19">
            <v>3</v>
          </cell>
          <cell r="O19">
            <v>12</v>
          </cell>
        </row>
        <row r="20">
          <cell r="K20">
            <v>24</v>
          </cell>
          <cell r="M20">
            <v>10</v>
          </cell>
          <cell r="O20">
            <v>7</v>
          </cell>
        </row>
        <row r="21">
          <cell r="K21">
            <v>173</v>
          </cell>
          <cell r="M21">
            <v>44</v>
          </cell>
          <cell r="O21">
            <v>24</v>
          </cell>
        </row>
        <row r="22">
          <cell r="K22">
            <v>1</v>
          </cell>
          <cell r="M22">
            <v>14</v>
          </cell>
          <cell r="O22">
            <v>41</v>
          </cell>
        </row>
        <row r="23">
          <cell r="K23">
            <v>0</v>
          </cell>
          <cell r="O23">
            <v>3</v>
          </cell>
        </row>
        <row r="24">
          <cell r="K24">
            <v>186</v>
          </cell>
          <cell r="M24">
            <v>17</v>
          </cell>
          <cell r="O24">
            <v>11</v>
          </cell>
        </row>
        <row r="25">
          <cell r="K25">
            <v>11</v>
          </cell>
          <cell r="M25">
            <v>29</v>
          </cell>
          <cell r="O25">
            <v>40</v>
          </cell>
        </row>
        <row r="26">
          <cell r="K26">
            <v>99</v>
          </cell>
          <cell r="M26">
            <v>66</v>
          </cell>
          <cell r="O26">
            <v>31</v>
          </cell>
        </row>
        <row r="27">
          <cell r="K27">
            <v>110</v>
          </cell>
          <cell r="M27">
            <v>33</v>
          </cell>
          <cell r="O27">
            <v>20</v>
          </cell>
        </row>
        <row r="28">
          <cell r="K28">
            <v>0</v>
          </cell>
          <cell r="O28">
            <v>2</v>
          </cell>
        </row>
        <row r="29">
          <cell r="K29">
            <v>5</v>
          </cell>
          <cell r="M29">
            <v>3</v>
          </cell>
          <cell r="O29">
            <v>1</v>
          </cell>
        </row>
        <row r="30">
          <cell r="K30">
            <v>192</v>
          </cell>
          <cell r="M30">
            <v>33</v>
          </cell>
          <cell r="O30">
            <v>5</v>
          </cell>
        </row>
        <row r="31">
          <cell r="K31">
            <v>548</v>
          </cell>
          <cell r="M31">
            <v>36</v>
          </cell>
          <cell r="O31">
            <v>34</v>
          </cell>
        </row>
        <row r="32">
          <cell r="K32">
            <v>2</v>
          </cell>
          <cell r="M32">
            <v>4</v>
          </cell>
          <cell r="O32">
            <v>32</v>
          </cell>
        </row>
        <row r="33">
          <cell r="K33">
            <v>1</v>
          </cell>
          <cell r="M33">
            <v>1</v>
          </cell>
          <cell r="O33">
            <v>8</v>
          </cell>
        </row>
        <row r="34">
          <cell r="K34">
            <v>15</v>
          </cell>
          <cell r="M34">
            <v>9</v>
          </cell>
          <cell r="O34">
            <v>43</v>
          </cell>
        </row>
        <row r="35">
          <cell r="K35">
            <v>262</v>
          </cell>
          <cell r="M35">
            <v>18</v>
          </cell>
          <cell r="O35">
            <v>15</v>
          </cell>
        </row>
        <row r="36">
          <cell r="K36">
            <v>58</v>
          </cell>
          <cell r="M36">
            <v>61</v>
          </cell>
          <cell r="O36">
            <v>38</v>
          </cell>
        </row>
        <row r="37">
          <cell r="K37">
            <v>341</v>
          </cell>
          <cell r="M37">
            <v>37</v>
          </cell>
          <cell r="O37">
            <v>18</v>
          </cell>
        </row>
        <row r="38">
          <cell r="K38">
            <v>91</v>
          </cell>
          <cell r="M38">
            <v>28</v>
          </cell>
          <cell r="O38">
            <v>14</v>
          </cell>
        </row>
        <row r="39">
          <cell r="K39">
            <v>155</v>
          </cell>
          <cell r="M39">
            <v>14</v>
          </cell>
          <cell r="O39">
            <v>3</v>
          </cell>
        </row>
        <row r="40">
          <cell r="K40">
            <v>290</v>
          </cell>
          <cell r="M40">
            <v>27</v>
          </cell>
          <cell r="O40">
            <v>5</v>
          </cell>
        </row>
        <row r="41">
          <cell r="K41">
            <v>226</v>
          </cell>
          <cell r="M41">
            <v>8</v>
          </cell>
          <cell r="O41">
            <v>10</v>
          </cell>
        </row>
        <row r="42">
          <cell r="K42">
            <v>320</v>
          </cell>
          <cell r="M42">
            <v>12</v>
          </cell>
          <cell r="O42">
            <v>7</v>
          </cell>
        </row>
        <row r="43">
          <cell r="K43">
            <v>280</v>
          </cell>
          <cell r="M43">
            <v>21</v>
          </cell>
          <cell r="O43">
            <v>26</v>
          </cell>
        </row>
        <row r="44">
          <cell r="K44">
            <v>539</v>
          </cell>
          <cell r="M44">
            <v>19</v>
          </cell>
          <cell r="O44">
            <v>14</v>
          </cell>
        </row>
        <row r="45">
          <cell r="K45">
            <v>671</v>
          </cell>
          <cell r="M45">
            <v>16</v>
          </cell>
          <cell r="O45">
            <v>12</v>
          </cell>
        </row>
        <row r="46">
          <cell r="K46">
            <v>12</v>
          </cell>
          <cell r="M46">
            <v>7</v>
          </cell>
          <cell r="O46">
            <v>5</v>
          </cell>
        </row>
        <row r="47">
          <cell r="K47">
            <v>320</v>
          </cell>
          <cell r="M47">
            <v>35</v>
          </cell>
          <cell r="O47">
            <v>26</v>
          </cell>
        </row>
        <row r="48">
          <cell r="K48">
            <v>4</v>
          </cell>
          <cell r="M48">
            <v>4</v>
          </cell>
          <cell r="O48">
            <v>21</v>
          </cell>
        </row>
        <row r="49">
          <cell r="K49">
            <v>517</v>
          </cell>
          <cell r="M49">
            <v>68</v>
          </cell>
          <cell r="O49">
            <v>24</v>
          </cell>
        </row>
        <row r="50">
          <cell r="K50">
            <v>276</v>
          </cell>
          <cell r="M50">
            <v>10</v>
          </cell>
          <cell r="O50">
            <v>13</v>
          </cell>
        </row>
        <row r="51">
          <cell r="K51">
            <v>271</v>
          </cell>
          <cell r="M51">
            <v>27</v>
          </cell>
          <cell r="O51">
            <v>28</v>
          </cell>
        </row>
        <row r="52">
          <cell r="K52">
            <v>351</v>
          </cell>
          <cell r="M52">
            <v>66</v>
          </cell>
          <cell r="O52">
            <v>30</v>
          </cell>
        </row>
        <row r="53">
          <cell r="K53">
            <v>151</v>
          </cell>
          <cell r="M53">
            <v>23</v>
          </cell>
          <cell r="O53">
            <v>14</v>
          </cell>
        </row>
        <row r="54">
          <cell r="K54">
            <v>122</v>
          </cell>
          <cell r="M54">
            <v>25</v>
          </cell>
          <cell r="O54">
            <v>20</v>
          </cell>
        </row>
        <row r="55">
          <cell r="K55">
            <v>52</v>
          </cell>
          <cell r="M55">
            <v>20</v>
          </cell>
          <cell r="O55">
            <v>10</v>
          </cell>
        </row>
        <row r="56">
          <cell r="K56">
            <v>31</v>
          </cell>
          <cell r="M56">
            <v>17</v>
          </cell>
          <cell r="O56">
            <v>23</v>
          </cell>
        </row>
        <row r="57">
          <cell r="K57">
            <v>17</v>
          </cell>
          <cell r="M57">
            <v>24</v>
          </cell>
          <cell r="O57">
            <v>61</v>
          </cell>
        </row>
        <row r="58">
          <cell r="K58">
            <v>7</v>
          </cell>
          <cell r="M58">
            <v>1</v>
          </cell>
          <cell r="O58">
            <v>26</v>
          </cell>
        </row>
        <row r="59">
          <cell r="K59">
            <v>66</v>
          </cell>
          <cell r="M59">
            <v>32</v>
          </cell>
          <cell r="O59">
            <v>13</v>
          </cell>
        </row>
        <row r="60">
          <cell r="K60">
            <v>17</v>
          </cell>
          <cell r="M60">
            <v>12</v>
          </cell>
          <cell r="O60">
            <v>21</v>
          </cell>
        </row>
        <row r="61">
          <cell r="K61">
            <v>8</v>
          </cell>
          <cell r="M61">
            <v>27</v>
          </cell>
          <cell r="O61">
            <v>64</v>
          </cell>
        </row>
        <row r="62">
          <cell r="K62">
            <v>11</v>
          </cell>
          <cell r="M62">
            <v>12</v>
          </cell>
          <cell r="O62">
            <v>43</v>
          </cell>
        </row>
        <row r="63">
          <cell r="K63">
            <v>27</v>
          </cell>
          <cell r="M63">
            <v>10</v>
          </cell>
          <cell r="O63">
            <v>12</v>
          </cell>
        </row>
        <row r="64">
          <cell r="K64">
            <v>41</v>
          </cell>
          <cell r="M64">
            <v>16</v>
          </cell>
          <cell r="O64">
            <v>13</v>
          </cell>
        </row>
        <row r="65">
          <cell r="K65">
            <v>28</v>
          </cell>
          <cell r="M65">
            <v>11</v>
          </cell>
          <cell r="O65">
            <v>14</v>
          </cell>
        </row>
        <row r="66">
          <cell r="K66">
            <v>49</v>
          </cell>
          <cell r="M66">
            <v>57</v>
          </cell>
          <cell r="O66">
            <v>24</v>
          </cell>
        </row>
        <row r="67">
          <cell r="K67">
            <v>8</v>
          </cell>
          <cell r="M67">
            <v>9</v>
          </cell>
          <cell r="O67">
            <v>20</v>
          </cell>
        </row>
        <row r="68">
          <cell r="K68">
            <v>75</v>
          </cell>
          <cell r="M68">
            <v>27</v>
          </cell>
          <cell r="O68">
            <v>24</v>
          </cell>
        </row>
        <row r="69">
          <cell r="K69">
            <v>61</v>
          </cell>
          <cell r="M69">
            <v>21</v>
          </cell>
          <cell r="O69">
            <v>5</v>
          </cell>
        </row>
        <row r="70">
          <cell r="K70">
            <v>57</v>
          </cell>
          <cell r="M70">
            <v>23</v>
          </cell>
          <cell r="O70">
            <v>14</v>
          </cell>
        </row>
        <row r="71">
          <cell r="K71">
            <v>108</v>
          </cell>
          <cell r="M71">
            <v>9</v>
          </cell>
          <cell r="O71">
            <v>4</v>
          </cell>
        </row>
        <row r="72">
          <cell r="K72">
            <v>101</v>
          </cell>
          <cell r="M72">
            <v>74</v>
          </cell>
          <cell r="O72">
            <v>49</v>
          </cell>
        </row>
        <row r="73">
          <cell r="K73">
            <v>16</v>
          </cell>
          <cell r="M73">
            <v>16</v>
          </cell>
          <cell r="O73">
            <v>26</v>
          </cell>
        </row>
        <row r="74">
          <cell r="K74">
            <v>20</v>
          </cell>
          <cell r="M74">
            <v>37</v>
          </cell>
          <cell r="O74">
            <v>50</v>
          </cell>
        </row>
        <row r="75">
          <cell r="K75">
            <v>17</v>
          </cell>
          <cell r="M75">
            <v>20</v>
          </cell>
          <cell r="O75">
            <v>29</v>
          </cell>
        </row>
        <row r="76">
          <cell r="K76">
            <v>19</v>
          </cell>
          <cell r="M76">
            <v>20</v>
          </cell>
          <cell r="O76">
            <v>25</v>
          </cell>
        </row>
        <row r="77">
          <cell r="K77">
            <v>302</v>
          </cell>
          <cell r="M77">
            <v>45</v>
          </cell>
          <cell r="O77">
            <v>15</v>
          </cell>
        </row>
        <row r="78">
          <cell r="K78">
            <v>301</v>
          </cell>
          <cell r="M78">
            <v>27</v>
          </cell>
          <cell r="O78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2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2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BANGDA"/>
      <sheetName val="RBO"/>
      <sheetName val=" TPM2"/>
      <sheetName val="TPM"/>
      <sheetName val="Provinsi (2)"/>
      <sheetName val="Kabupaten"/>
      <sheetName val="Supervisi"/>
      <sheetName val="Provinsi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Prov_all"/>
      <sheetName val="AREA+DLI"/>
    </sheetNames>
    <sheetDataSet>
      <sheetData sheetId="0">
        <row r="9">
          <cell r="B9">
            <v>74</v>
          </cell>
        </row>
      </sheetData>
      <sheetData sheetId="19">
        <row r="115">
          <cell r="E115">
            <v>0.9452689290103033</v>
          </cell>
        </row>
        <row r="116">
          <cell r="E116">
            <v>13000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BANGDA"/>
      <sheetName val="Provinsi"/>
      <sheetName val=" TPM2"/>
      <sheetName val="TPM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Supervisi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7">
        <row r="115">
          <cell r="E115">
            <v>0.9452689290103033</v>
          </cell>
        </row>
        <row r="116">
          <cell r="E116">
            <v>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CT152"/>
  <sheetViews>
    <sheetView showGridLines="0" tabSelected="1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61" sqref="S61"/>
    </sheetView>
  </sheetViews>
  <sheetFormatPr defaultColWidth="9.140625" defaultRowHeight="15" outlineLevelRow="1"/>
  <cols>
    <col min="1" max="1" width="5.7109375" style="2" customWidth="1"/>
    <col min="2" max="2" width="11.421875" style="2" customWidth="1"/>
    <col min="3" max="3" width="5.28125" style="2" customWidth="1"/>
    <col min="4" max="4" width="27.8515625" style="2" customWidth="1"/>
    <col min="5" max="5" width="16.00390625" style="2" hidden="1" customWidth="1"/>
    <col min="6" max="6" width="16.28125" style="2" hidden="1" customWidth="1"/>
    <col min="7" max="7" width="12.57421875" style="2" hidden="1" customWidth="1"/>
    <col min="8" max="8" width="17.7109375" style="2" hidden="1" customWidth="1"/>
    <col min="9" max="9" width="13.00390625" style="2" hidden="1" customWidth="1"/>
    <col min="10" max="10" width="11.8515625" style="2" hidden="1" customWidth="1"/>
    <col min="11" max="11" width="13.7109375" style="2" hidden="1" customWidth="1"/>
    <col min="12" max="12" width="11.7109375" style="2" hidden="1" customWidth="1"/>
    <col min="13" max="14" width="12.00390625" style="2" hidden="1" customWidth="1"/>
    <col min="15" max="15" width="16.57421875" style="2" hidden="1" customWidth="1"/>
    <col min="16" max="16" width="11.28125" style="2" hidden="1" customWidth="1"/>
    <col min="17" max="17" width="9.7109375" style="2" hidden="1" customWidth="1"/>
    <col min="18" max="18" width="13.8515625" style="2" hidden="1" customWidth="1"/>
    <col min="19" max="19" width="9.57421875" style="2" customWidth="1"/>
    <col min="20" max="22" width="14.00390625" style="2" customWidth="1"/>
    <col min="23" max="23" width="8.57421875" style="2" customWidth="1"/>
    <col min="24" max="24" width="8.28125" style="2" customWidth="1"/>
    <col min="25" max="25" width="11.00390625" style="2" bestFit="1" customWidth="1"/>
    <col min="26" max="26" width="11.28125" style="2" hidden="1" customWidth="1"/>
    <col min="27" max="28" width="9.140625" style="2" customWidth="1"/>
    <col min="29" max="29" width="15.140625" style="2" customWidth="1"/>
    <col min="30" max="30" width="16.421875" style="2" customWidth="1"/>
    <col min="31" max="73" width="9.140625" style="2" customWidth="1"/>
    <col min="74" max="75" width="12.140625" style="2" customWidth="1"/>
    <col min="76" max="16384" width="9.140625" style="2" customWidth="1"/>
  </cols>
  <sheetData>
    <row r="1" ht="40.5" customHeight="1">
      <c r="A1" s="1" t="s">
        <v>0</v>
      </c>
    </row>
    <row r="2" spans="1:29" ht="15">
      <c r="A2" s="3"/>
      <c r="B2" s="4" t="s">
        <v>1</v>
      </c>
      <c r="C2" s="4"/>
      <c r="D2" s="5"/>
      <c r="E2" s="6" t="s">
        <v>2</v>
      </c>
      <c r="F2" s="6"/>
      <c r="G2" s="6"/>
      <c r="H2" s="6" t="s">
        <v>3</v>
      </c>
      <c r="I2" s="6"/>
      <c r="J2" s="6"/>
      <c r="K2" s="7" t="s">
        <v>4</v>
      </c>
      <c r="L2" s="8"/>
      <c r="M2" s="8"/>
      <c r="N2" s="9"/>
      <c r="O2" s="10" t="s">
        <v>5</v>
      </c>
      <c r="P2" s="10"/>
      <c r="Q2" s="10"/>
      <c r="R2" s="11"/>
      <c r="S2" s="12" t="s">
        <v>6</v>
      </c>
      <c r="T2" s="12" t="s">
        <v>7</v>
      </c>
      <c r="U2" s="12"/>
      <c r="V2" s="12"/>
      <c r="W2" s="12" t="s">
        <v>8</v>
      </c>
      <c r="X2" s="13" t="s">
        <v>9</v>
      </c>
      <c r="Y2" s="14" t="s">
        <v>10</v>
      </c>
      <c r="Z2" s="15"/>
      <c r="AA2" s="16"/>
      <c r="AB2" s="16"/>
      <c r="AC2" s="16"/>
    </row>
    <row r="3" spans="1:29" ht="15">
      <c r="A3" s="17"/>
      <c r="B3" s="18"/>
      <c r="C3" s="18"/>
      <c r="D3" s="19"/>
      <c r="E3" s="20" t="s">
        <v>11</v>
      </c>
      <c r="F3" s="21" t="s">
        <v>10</v>
      </c>
      <c r="G3" s="22" t="s">
        <v>12</v>
      </c>
      <c r="H3" s="20" t="s">
        <v>11</v>
      </c>
      <c r="I3" s="21" t="s">
        <v>10</v>
      </c>
      <c r="J3" s="22" t="s">
        <v>12</v>
      </c>
      <c r="K3" s="20" t="s">
        <v>11</v>
      </c>
      <c r="L3" s="21" t="s">
        <v>10</v>
      </c>
      <c r="M3" s="21" t="s">
        <v>12</v>
      </c>
      <c r="N3" s="22" t="s">
        <v>13</v>
      </c>
      <c r="O3" s="20" t="s">
        <v>11</v>
      </c>
      <c r="P3" s="21" t="s">
        <v>10</v>
      </c>
      <c r="Q3" s="22" t="s">
        <v>12</v>
      </c>
      <c r="R3" s="23"/>
      <c r="S3" s="12"/>
      <c r="T3" s="24" t="s">
        <v>14</v>
      </c>
      <c r="U3" s="24" t="s">
        <v>15</v>
      </c>
      <c r="V3" s="24" t="s">
        <v>16</v>
      </c>
      <c r="W3" s="12"/>
      <c r="X3" s="25"/>
      <c r="Y3" s="26"/>
      <c r="Z3" s="27"/>
      <c r="AA3" s="16"/>
      <c r="AB3" s="16"/>
      <c r="AC3" s="16"/>
    </row>
    <row r="4" spans="1:26" ht="5.25" customHeight="1">
      <c r="A4" s="28"/>
      <c r="B4" s="29"/>
      <c r="C4" s="29"/>
      <c r="D4" s="30"/>
      <c r="E4" s="31"/>
      <c r="F4" s="32"/>
      <c r="G4" s="33"/>
      <c r="H4" s="31"/>
      <c r="I4" s="32"/>
      <c r="J4" s="33"/>
      <c r="K4" s="31"/>
      <c r="L4" s="32"/>
      <c r="M4" s="34"/>
      <c r="N4" s="33"/>
      <c r="O4" s="31"/>
      <c r="P4" s="32"/>
      <c r="Q4" s="33"/>
      <c r="R4" s="29"/>
      <c r="S4" s="29"/>
      <c r="T4" s="29"/>
      <c r="U4" s="29"/>
      <c r="V4" s="29"/>
      <c r="W4" s="29"/>
      <c r="X4" s="35"/>
      <c r="Y4" s="35"/>
      <c r="Z4" s="36"/>
    </row>
    <row r="5" spans="1:98" ht="15" hidden="1" outlineLevel="1">
      <c r="A5" s="37"/>
      <c r="B5" s="29" t="s">
        <v>17</v>
      </c>
      <c r="C5" s="38">
        <v>1</v>
      </c>
      <c r="D5" s="38" t="s">
        <v>18</v>
      </c>
      <c r="E5" s="39">
        <v>0</v>
      </c>
      <c r="F5" s="40">
        <v>0</v>
      </c>
      <c r="G5" s="41">
        <v>0</v>
      </c>
      <c r="H5" s="39">
        <v>0</v>
      </c>
      <c r="I5" s="40">
        <v>0</v>
      </c>
      <c r="J5" s="41">
        <v>0</v>
      </c>
      <c r="K5" s="39">
        <v>3767</v>
      </c>
      <c r="L5" s="40">
        <v>1768.9288775910582</v>
      </c>
      <c r="M5" s="40">
        <v>9</v>
      </c>
      <c r="N5" s="36"/>
      <c r="O5" s="39">
        <v>3767</v>
      </c>
      <c r="P5" s="40">
        <v>1768.9288775910582</v>
      </c>
      <c r="Q5" s="41">
        <f>+M5+J5+G5</f>
        <v>9</v>
      </c>
      <c r="R5" s="42"/>
      <c r="S5" s="43">
        <v>20.097171198812266</v>
      </c>
      <c r="T5" s="43">
        <f>'[1]PSETK_Kab'!O5</f>
        <v>22</v>
      </c>
      <c r="U5" s="43">
        <f>'[1]PSETK_Kab'!M5</f>
        <v>31</v>
      </c>
      <c r="V5" s="43">
        <f>'[1]PSETK_Kab'!K5</f>
        <v>64</v>
      </c>
      <c r="W5" s="44">
        <v>1</v>
      </c>
      <c r="X5" s="45">
        <v>1</v>
      </c>
      <c r="Y5" s="46">
        <f>+L5</f>
        <v>1768.9288775910582</v>
      </c>
      <c r="Z5" s="46">
        <f>+F5</f>
        <v>0</v>
      </c>
      <c r="CT5" s="47"/>
    </row>
    <row r="6" spans="1:98" ht="15" hidden="1" outlineLevel="1">
      <c r="A6" s="48"/>
      <c r="B6" s="49" t="s">
        <v>17</v>
      </c>
      <c r="C6" s="50">
        <v>2</v>
      </c>
      <c r="D6" s="50" t="s">
        <v>19</v>
      </c>
      <c r="E6" s="51">
        <v>15993</v>
      </c>
      <c r="F6" s="52">
        <v>3678.3900000000003</v>
      </c>
      <c r="G6" s="53">
        <v>0.5</v>
      </c>
      <c r="H6" s="51">
        <v>4328</v>
      </c>
      <c r="I6" s="52">
        <v>970.6</v>
      </c>
      <c r="J6" s="54">
        <v>2</v>
      </c>
      <c r="K6" s="51">
        <v>1830</v>
      </c>
      <c r="L6" s="52">
        <v>1003.5935400897017</v>
      </c>
      <c r="M6" s="52">
        <v>6</v>
      </c>
      <c r="N6" s="55"/>
      <c r="O6" s="51">
        <v>22151</v>
      </c>
      <c r="P6" s="52">
        <v>5652.583540089702</v>
      </c>
      <c r="Q6" s="54">
        <f aca="true" t="shared" si="0" ref="Q6:Q78">+M6+J6+G6</f>
        <v>8.5</v>
      </c>
      <c r="R6" s="56"/>
      <c r="S6" s="57">
        <v>118.17691511146548</v>
      </c>
      <c r="T6" s="57">
        <f>'[1]PSETK_Kab'!O6</f>
        <v>20</v>
      </c>
      <c r="U6" s="57">
        <f>'[1]PSETK_Kab'!M6</f>
        <v>60</v>
      </c>
      <c r="V6" s="57">
        <f>'[1]PSETK_Kab'!K6</f>
        <v>38</v>
      </c>
      <c r="W6" s="58">
        <f>+W5</f>
        <v>1</v>
      </c>
      <c r="X6" s="59">
        <v>1</v>
      </c>
      <c r="Y6" s="60">
        <f aca="true" t="shared" si="1" ref="Y6:Y78">+L6</f>
        <v>1003.5935400897017</v>
      </c>
      <c r="Z6" s="60">
        <f aca="true" t="shared" si="2" ref="Z6:Z78">+F6</f>
        <v>3678.3900000000003</v>
      </c>
      <c r="AA6" s="47"/>
      <c r="AF6" s="47"/>
      <c r="AG6" s="47"/>
      <c r="AH6" s="47"/>
      <c r="AI6" s="47"/>
      <c r="AJ6" s="47"/>
      <c r="AN6" s="47"/>
      <c r="AO6" s="47"/>
      <c r="AP6" s="47"/>
      <c r="AQ6" s="47"/>
      <c r="AR6" s="47"/>
      <c r="AS6" s="47"/>
      <c r="AT6" s="47"/>
      <c r="AU6" s="47"/>
      <c r="AV6" s="47"/>
      <c r="AY6" s="47"/>
      <c r="AZ6" s="47"/>
      <c r="BA6" s="47"/>
      <c r="BB6" s="47"/>
      <c r="BC6" s="47"/>
      <c r="BD6" s="47"/>
      <c r="BE6" s="47"/>
      <c r="BF6" s="47"/>
      <c r="BG6" s="47"/>
      <c r="BV6" s="47"/>
      <c r="BW6" s="47"/>
      <c r="BX6" s="47"/>
      <c r="BZ6" s="47"/>
      <c r="CA6" s="47"/>
      <c r="CB6" s="47"/>
      <c r="CC6" s="47"/>
      <c r="CD6" s="47"/>
      <c r="CE6" s="47"/>
      <c r="CF6" s="47"/>
      <c r="CG6" s="47"/>
      <c r="CH6" s="47"/>
      <c r="CT6" s="47"/>
    </row>
    <row r="7" spans="1:98" ht="15" hidden="1" outlineLevel="1">
      <c r="A7" s="48"/>
      <c r="B7" s="49" t="s">
        <v>17</v>
      </c>
      <c r="C7" s="50">
        <v>3</v>
      </c>
      <c r="D7" s="50" t="s">
        <v>20</v>
      </c>
      <c r="E7" s="51">
        <v>3480</v>
      </c>
      <c r="F7" s="52">
        <v>800.4000000000001</v>
      </c>
      <c r="G7" s="53">
        <v>0.5</v>
      </c>
      <c r="H7" s="51">
        <v>2625</v>
      </c>
      <c r="I7" s="52">
        <v>1181.25</v>
      </c>
      <c r="J7" s="54">
        <v>1</v>
      </c>
      <c r="K7" s="51">
        <v>2930</v>
      </c>
      <c r="L7" s="52">
        <v>1629.7862266857962</v>
      </c>
      <c r="M7" s="52">
        <v>10</v>
      </c>
      <c r="N7" s="55"/>
      <c r="O7" s="51">
        <v>9035</v>
      </c>
      <c r="P7" s="52">
        <v>3611.436226685796</v>
      </c>
      <c r="Q7" s="54">
        <f t="shared" si="0"/>
        <v>11.5</v>
      </c>
      <c r="R7" s="56"/>
      <c r="S7" s="57">
        <v>48.202267528874124</v>
      </c>
      <c r="T7" s="57">
        <f>'[1]PSETK_Kab'!O7</f>
        <v>8</v>
      </c>
      <c r="U7" s="57">
        <f>'[1]PSETK_Kab'!M7</f>
        <v>12</v>
      </c>
      <c r="V7" s="57">
        <f>'[1]PSETK_Kab'!K7</f>
        <v>27</v>
      </c>
      <c r="W7" s="58">
        <f aca="true" t="shared" si="3" ref="W7:W70">+W6</f>
        <v>1</v>
      </c>
      <c r="X7" s="59">
        <v>1</v>
      </c>
      <c r="Y7" s="60">
        <f t="shared" si="1"/>
        <v>1629.7862266857962</v>
      </c>
      <c r="Z7" s="60">
        <f t="shared" si="2"/>
        <v>800.4000000000001</v>
      </c>
      <c r="AY7" s="47"/>
      <c r="AZ7" s="47"/>
      <c r="BA7" s="47"/>
      <c r="BB7" s="47"/>
      <c r="BC7" s="47"/>
      <c r="BD7" s="47"/>
      <c r="BE7" s="47"/>
      <c r="BF7" s="47"/>
      <c r="BG7" s="47"/>
      <c r="CT7" s="47"/>
    </row>
    <row r="8" spans="1:98" ht="15" hidden="1" outlineLevel="1">
      <c r="A8" s="17"/>
      <c r="B8" s="61" t="s">
        <v>17</v>
      </c>
      <c r="C8" s="62">
        <v>4</v>
      </c>
      <c r="D8" s="62" t="s">
        <v>21</v>
      </c>
      <c r="E8" s="63">
        <v>0</v>
      </c>
      <c r="F8" s="64">
        <v>0</v>
      </c>
      <c r="G8" s="65">
        <v>0</v>
      </c>
      <c r="H8" s="63">
        <v>2203</v>
      </c>
      <c r="I8" s="64">
        <v>560.9</v>
      </c>
      <c r="J8" s="66">
        <v>2</v>
      </c>
      <c r="K8" s="63">
        <v>4524</v>
      </c>
      <c r="L8" s="64">
        <v>3391.7523943255796</v>
      </c>
      <c r="M8" s="64">
        <v>11</v>
      </c>
      <c r="N8" s="67"/>
      <c r="O8" s="63">
        <v>6727</v>
      </c>
      <c r="P8" s="64">
        <v>3952.6523943255797</v>
      </c>
      <c r="Q8" s="66">
        <f t="shared" si="0"/>
        <v>13</v>
      </c>
      <c r="R8" s="68"/>
      <c r="S8" s="69">
        <v>35.88894893931779</v>
      </c>
      <c r="T8" s="69">
        <f>'[1]PSETK_Kab'!O8</f>
        <v>14</v>
      </c>
      <c r="U8" s="69">
        <f>'[1]PSETK_Kab'!M8</f>
        <v>28</v>
      </c>
      <c r="V8" s="69">
        <f>'[1]PSETK_Kab'!K8</f>
        <v>29</v>
      </c>
      <c r="W8" s="70">
        <f t="shared" si="3"/>
        <v>1</v>
      </c>
      <c r="X8" s="71">
        <v>1</v>
      </c>
      <c r="Y8" s="72">
        <f t="shared" si="1"/>
        <v>3391.7523943255796</v>
      </c>
      <c r="Z8" s="72">
        <f t="shared" si="2"/>
        <v>0</v>
      </c>
      <c r="AA8" s="47"/>
      <c r="AF8" s="47"/>
      <c r="AG8" s="47"/>
      <c r="AH8" s="47"/>
      <c r="AI8" s="47"/>
      <c r="AJ8" s="47"/>
      <c r="AN8" s="47"/>
      <c r="AO8" s="47"/>
      <c r="AP8" s="47"/>
      <c r="AQ8" s="47"/>
      <c r="AR8" s="47"/>
      <c r="AS8" s="47"/>
      <c r="AT8" s="47"/>
      <c r="AU8" s="47"/>
      <c r="AV8" s="47"/>
      <c r="BV8" s="47"/>
      <c r="BW8" s="47"/>
      <c r="BX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</row>
    <row r="9" spans="1:26" ht="15" hidden="1" outlineLevel="1">
      <c r="A9" s="73"/>
      <c r="B9" s="49" t="s">
        <v>22</v>
      </c>
      <c r="C9" s="50">
        <v>5</v>
      </c>
      <c r="D9" s="50" t="s">
        <v>23</v>
      </c>
      <c r="E9" s="51">
        <v>0</v>
      </c>
      <c r="F9" s="52">
        <v>0</v>
      </c>
      <c r="G9" s="53">
        <v>0</v>
      </c>
      <c r="H9" s="51">
        <v>1200</v>
      </c>
      <c r="I9" s="52">
        <v>429</v>
      </c>
      <c r="J9" s="54">
        <v>1</v>
      </c>
      <c r="K9" s="51">
        <v>2015</v>
      </c>
      <c r="L9" s="52">
        <v>1036.783490408424</v>
      </c>
      <c r="M9" s="52">
        <v>5</v>
      </c>
      <c r="N9" s="55"/>
      <c r="O9" s="51">
        <v>3215</v>
      </c>
      <c r="P9" s="52">
        <v>1465.783490408424</v>
      </c>
      <c r="Q9" s="54">
        <f t="shared" si="0"/>
        <v>6</v>
      </c>
      <c r="R9" s="56"/>
      <c r="S9" s="57">
        <v>17.152218052609886</v>
      </c>
      <c r="T9" s="57">
        <f>'[1]PSETK_Kab'!O9</f>
        <v>24</v>
      </c>
      <c r="U9" s="57">
        <f>'[1]PSETK_Kab'!M9</f>
        <v>14</v>
      </c>
      <c r="V9" s="57">
        <f>'[1]PSETK_Kab'!K9</f>
        <v>11</v>
      </c>
      <c r="W9" s="58">
        <f t="shared" si="3"/>
        <v>1</v>
      </c>
      <c r="X9" s="59">
        <v>1</v>
      </c>
      <c r="Y9" s="60">
        <f t="shared" si="1"/>
        <v>1036.783490408424</v>
      </c>
      <c r="Z9" s="60">
        <f t="shared" si="2"/>
        <v>0</v>
      </c>
    </row>
    <row r="10" spans="1:26" ht="15" hidden="1" outlineLevel="1">
      <c r="A10" s="48"/>
      <c r="B10" s="49" t="s">
        <v>22</v>
      </c>
      <c r="C10" s="50">
        <v>6</v>
      </c>
      <c r="D10" s="50" t="s">
        <v>24</v>
      </c>
      <c r="E10" s="51">
        <v>0</v>
      </c>
      <c r="F10" s="52">
        <v>0</v>
      </c>
      <c r="G10" s="53">
        <v>0</v>
      </c>
      <c r="H10" s="51">
        <v>1242</v>
      </c>
      <c r="I10" s="52">
        <v>1084</v>
      </c>
      <c r="J10" s="54">
        <v>1</v>
      </c>
      <c r="K10" s="51">
        <v>856</v>
      </c>
      <c r="L10" s="52">
        <v>621</v>
      </c>
      <c r="M10" s="52">
        <v>4</v>
      </c>
      <c r="N10" s="55"/>
      <c r="O10" s="51">
        <v>2098</v>
      </c>
      <c r="P10" s="52">
        <v>1705</v>
      </c>
      <c r="Q10" s="54">
        <f t="shared" si="0"/>
        <v>5</v>
      </c>
      <c r="R10" s="56"/>
      <c r="S10" s="57">
        <v>11.192955979588037</v>
      </c>
      <c r="T10" s="57">
        <f>'[1]PSETK_Kab'!O10</f>
        <v>6</v>
      </c>
      <c r="U10" s="57">
        <f>'[1]PSETK_Kab'!M10</f>
        <v>6</v>
      </c>
      <c r="V10" s="57">
        <f>'[1]PSETK_Kab'!K10</f>
        <v>3</v>
      </c>
      <c r="W10" s="58">
        <f t="shared" si="3"/>
        <v>1</v>
      </c>
      <c r="X10" s="59">
        <v>1</v>
      </c>
      <c r="Y10" s="60">
        <f t="shared" si="1"/>
        <v>621</v>
      </c>
      <c r="Z10" s="60">
        <f t="shared" si="2"/>
        <v>0</v>
      </c>
    </row>
    <row r="11" spans="1:26" ht="15" hidden="1" outlineLevel="1">
      <c r="A11" s="48"/>
      <c r="B11" s="49" t="s">
        <v>22</v>
      </c>
      <c r="C11" s="50">
        <v>7</v>
      </c>
      <c r="D11" s="50" t="s">
        <v>25</v>
      </c>
      <c r="E11" s="51">
        <v>0</v>
      </c>
      <c r="F11" s="52">
        <v>0</v>
      </c>
      <c r="G11" s="53">
        <v>0</v>
      </c>
      <c r="H11" s="51">
        <v>3083</v>
      </c>
      <c r="I11" s="52">
        <v>875</v>
      </c>
      <c r="J11" s="54">
        <v>2</v>
      </c>
      <c r="K11" s="51">
        <v>3041</v>
      </c>
      <c r="L11" s="52">
        <v>1858.476063977842</v>
      </c>
      <c r="M11" s="52">
        <v>7</v>
      </c>
      <c r="N11" s="55"/>
      <c r="O11" s="51">
        <v>6124</v>
      </c>
      <c r="P11" s="52">
        <v>2733.476063977842</v>
      </c>
      <c r="Q11" s="54">
        <f t="shared" si="0"/>
        <v>9</v>
      </c>
      <c r="R11" s="56"/>
      <c r="S11" s="57">
        <v>32.671907730694535</v>
      </c>
      <c r="T11" s="57">
        <f>'[1]PSETK_Kab'!O11</f>
        <v>24</v>
      </c>
      <c r="U11" s="57">
        <f>'[1]PSETK_Kab'!M11</f>
        <v>57</v>
      </c>
      <c r="V11" s="57">
        <f>'[1]PSETK_Kab'!K11</f>
        <v>54</v>
      </c>
      <c r="W11" s="58">
        <f t="shared" si="3"/>
        <v>1</v>
      </c>
      <c r="X11" s="59">
        <v>1</v>
      </c>
      <c r="Y11" s="60">
        <f t="shared" si="1"/>
        <v>1858.476063977842</v>
      </c>
      <c r="Z11" s="60">
        <f t="shared" si="2"/>
        <v>0</v>
      </c>
    </row>
    <row r="12" spans="1:82" ht="15" hidden="1" outlineLevel="1">
      <c r="A12" s="17"/>
      <c r="B12" s="61" t="s">
        <v>22</v>
      </c>
      <c r="C12" s="62">
        <v>8</v>
      </c>
      <c r="D12" s="62" t="s">
        <v>26</v>
      </c>
      <c r="E12" s="63">
        <v>5000</v>
      </c>
      <c r="F12" s="64">
        <v>561</v>
      </c>
      <c r="G12" s="65">
        <v>1</v>
      </c>
      <c r="H12" s="63">
        <v>3721</v>
      </c>
      <c r="I12" s="64">
        <v>1590</v>
      </c>
      <c r="J12" s="66">
        <v>3</v>
      </c>
      <c r="K12" s="63">
        <v>2913</v>
      </c>
      <c r="L12" s="64">
        <v>1863.5722751537166</v>
      </c>
      <c r="M12" s="64">
        <v>8</v>
      </c>
      <c r="N12" s="67"/>
      <c r="O12" s="63">
        <v>11634</v>
      </c>
      <c r="P12" s="64">
        <v>4014.572275153717</v>
      </c>
      <c r="Q12" s="66">
        <f t="shared" si="0"/>
        <v>12</v>
      </c>
      <c r="R12" s="68"/>
      <c r="S12" s="69">
        <v>62.06808859224367</v>
      </c>
      <c r="T12" s="69">
        <f>'[1]PSETK_Kab'!O12</f>
        <v>49</v>
      </c>
      <c r="U12" s="69">
        <f>'[1]PSETK_Kab'!M12</f>
        <v>48</v>
      </c>
      <c r="V12" s="69">
        <f>'[1]PSETK_Kab'!K12</f>
        <v>61</v>
      </c>
      <c r="W12" s="70">
        <f t="shared" si="3"/>
        <v>1</v>
      </c>
      <c r="X12" s="71">
        <v>1</v>
      </c>
      <c r="Y12" s="72">
        <f t="shared" si="1"/>
        <v>1863.5722751537166</v>
      </c>
      <c r="Z12" s="72">
        <f t="shared" si="2"/>
        <v>561</v>
      </c>
      <c r="BX12" s="47"/>
      <c r="BZ12" s="47"/>
      <c r="CA12" s="47"/>
      <c r="CB12" s="47"/>
      <c r="CC12" s="47"/>
      <c r="CD12" s="47"/>
    </row>
    <row r="13" spans="1:26" ht="15" hidden="1" outlineLevel="1">
      <c r="A13" s="73"/>
      <c r="B13" s="49" t="s">
        <v>27</v>
      </c>
      <c r="C13" s="50">
        <v>9</v>
      </c>
      <c r="D13" s="50" t="s">
        <v>28</v>
      </c>
      <c r="E13" s="51">
        <v>0</v>
      </c>
      <c r="F13" s="52">
        <v>0</v>
      </c>
      <c r="G13" s="53">
        <v>0</v>
      </c>
      <c r="H13" s="51">
        <v>0</v>
      </c>
      <c r="I13" s="52">
        <v>0</v>
      </c>
      <c r="J13" s="54">
        <v>0</v>
      </c>
      <c r="K13" s="51">
        <v>3004</v>
      </c>
      <c r="L13" s="52">
        <v>1909.2</v>
      </c>
      <c r="M13" s="52">
        <v>7</v>
      </c>
      <c r="N13" s="55"/>
      <c r="O13" s="51">
        <v>3004</v>
      </c>
      <c r="P13" s="52">
        <v>1909.2</v>
      </c>
      <c r="Q13" s="54">
        <f t="shared" si="0"/>
        <v>7</v>
      </c>
      <c r="R13" s="56"/>
      <c r="S13" s="57">
        <v>16.02652038259412</v>
      </c>
      <c r="T13" s="57">
        <f>'[1]PSETK_Kab'!O13</f>
        <v>10</v>
      </c>
      <c r="U13" s="57">
        <f>'[1]PSETK_Kab'!M13</f>
        <v>6</v>
      </c>
      <c r="V13" s="57">
        <f>'[1]PSETK_Kab'!K13</f>
        <v>103</v>
      </c>
      <c r="W13" s="58">
        <f t="shared" si="3"/>
        <v>1</v>
      </c>
      <c r="X13" s="59">
        <v>1</v>
      </c>
      <c r="Y13" s="60">
        <f t="shared" si="1"/>
        <v>1909.2</v>
      </c>
      <c r="Z13" s="60">
        <f t="shared" si="2"/>
        <v>0</v>
      </c>
    </row>
    <row r="14" spans="1:48" ht="15" hidden="1" outlineLevel="1">
      <c r="A14" s="48"/>
      <c r="B14" s="49" t="s">
        <v>27</v>
      </c>
      <c r="C14" s="50">
        <v>10</v>
      </c>
      <c r="D14" s="50" t="s">
        <v>29</v>
      </c>
      <c r="E14" s="51">
        <v>8300</v>
      </c>
      <c r="F14" s="52">
        <v>2075</v>
      </c>
      <c r="G14" s="53">
        <v>1</v>
      </c>
      <c r="H14" s="51">
        <v>2326</v>
      </c>
      <c r="I14" s="52">
        <v>480.6</v>
      </c>
      <c r="J14" s="54">
        <v>1</v>
      </c>
      <c r="K14" s="51">
        <v>3706</v>
      </c>
      <c r="L14" s="52">
        <v>2514.501003637032</v>
      </c>
      <c r="M14" s="52">
        <v>10</v>
      </c>
      <c r="N14" s="55"/>
      <c r="O14" s="51">
        <v>14332</v>
      </c>
      <c r="P14" s="52">
        <v>5070.101003637032</v>
      </c>
      <c r="Q14" s="54">
        <f t="shared" si="0"/>
        <v>12</v>
      </c>
      <c r="R14" s="56"/>
      <c r="S14" s="57">
        <v>76.46208060031256</v>
      </c>
      <c r="T14" s="57">
        <f>'[1]PSETK_Kab'!O14</f>
        <v>15</v>
      </c>
      <c r="U14" s="57">
        <f>'[1]PSETK_Kab'!M14</f>
        <v>18</v>
      </c>
      <c r="V14" s="57">
        <f>'[1]PSETK_Kab'!K14</f>
        <v>196</v>
      </c>
      <c r="W14" s="58">
        <f t="shared" si="3"/>
        <v>1</v>
      </c>
      <c r="X14" s="59">
        <v>1</v>
      </c>
      <c r="Y14" s="60">
        <f t="shared" si="1"/>
        <v>2514.501003637032</v>
      </c>
      <c r="Z14" s="60">
        <f t="shared" si="2"/>
        <v>2075</v>
      </c>
      <c r="AA14" s="74"/>
      <c r="AG14" s="74"/>
      <c r="AH14" s="74"/>
      <c r="AI14" s="74"/>
      <c r="AJ14" s="74"/>
      <c r="AN14" s="74"/>
      <c r="AO14" s="74"/>
      <c r="AP14" s="74"/>
      <c r="AQ14" s="74"/>
      <c r="AR14" s="74"/>
      <c r="AS14" s="74"/>
      <c r="AT14" s="74"/>
      <c r="AU14" s="74"/>
      <c r="AV14" s="74"/>
    </row>
    <row r="15" spans="1:26" ht="15" hidden="1" outlineLevel="1">
      <c r="A15" s="48"/>
      <c r="B15" s="49" t="s">
        <v>27</v>
      </c>
      <c r="C15" s="50">
        <v>11</v>
      </c>
      <c r="D15" s="50" t="s">
        <v>30</v>
      </c>
      <c r="E15" s="51">
        <v>0</v>
      </c>
      <c r="F15" s="52">
        <v>0</v>
      </c>
      <c r="G15" s="53">
        <v>0</v>
      </c>
      <c r="H15" s="51">
        <v>3187</v>
      </c>
      <c r="I15" s="52">
        <v>438.7</v>
      </c>
      <c r="J15" s="54">
        <v>2</v>
      </c>
      <c r="K15" s="51">
        <v>3673</v>
      </c>
      <c r="L15" s="52">
        <v>2483.200041609458</v>
      </c>
      <c r="M15" s="52">
        <v>8</v>
      </c>
      <c r="N15" s="55"/>
      <c r="O15" s="51">
        <v>6860</v>
      </c>
      <c r="P15" s="52">
        <v>2921.9000416094577</v>
      </c>
      <c r="Q15" s="54">
        <f t="shared" si="0"/>
        <v>10</v>
      </c>
      <c r="R15" s="56"/>
      <c r="S15" s="57">
        <v>36.598511925631044</v>
      </c>
      <c r="T15" s="57">
        <f>'[1]PSETK_Kab'!O15</f>
        <v>12</v>
      </c>
      <c r="U15" s="57">
        <f>'[1]PSETK_Kab'!M15</f>
        <v>40</v>
      </c>
      <c r="V15" s="57">
        <f>'[1]PSETK_Kab'!K15</f>
        <v>318</v>
      </c>
      <c r="W15" s="58">
        <f t="shared" si="3"/>
        <v>1</v>
      </c>
      <c r="X15" s="59">
        <v>1</v>
      </c>
      <c r="Y15" s="60">
        <f t="shared" si="1"/>
        <v>2483.200041609458</v>
      </c>
      <c r="Z15" s="60">
        <f t="shared" si="2"/>
        <v>0</v>
      </c>
    </row>
    <row r="16" spans="1:48" ht="15" hidden="1" outlineLevel="1">
      <c r="A16" s="48"/>
      <c r="B16" s="49" t="s">
        <v>27</v>
      </c>
      <c r="C16" s="50">
        <v>12</v>
      </c>
      <c r="D16" s="50" t="s">
        <v>31</v>
      </c>
      <c r="E16" s="51">
        <v>6500</v>
      </c>
      <c r="F16" s="52">
        <v>4875</v>
      </c>
      <c r="G16" s="53">
        <v>1</v>
      </c>
      <c r="H16" s="51">
        <v>5900</v>
      </c>
      <c r="I16" s="52">
        <v>1335</v>
      </c>
      <c r="J16" s="54">
        <v>4</v>
      </c>
      <c r="K16" s="51">
        <v>2489</v>
      </c>
      <c r="L16" s="52">
        <v>1167.9832278007946</v>
      </c>
      <c r="M16" s="52">
        <v>7</v>
      </c>
      <c r="N16" s="55"/>
      <c r="O16" s="51">
        <v>14889</v>
      </c>
      <c r="P16" s="52">
        <v>7377.983227800794</v>
      </c>
      <c r="Q16" s="54">
        <f t="shared" si="0"/>
        <v>12</v>
      </c>
      <c r="R16" s="56"/>
      <c r="S16" s="57">
        <v>79.43370904675228</v>
      </c>
      <c r="T16" s="57">
        <f>'[1]PSETK_Kab'!O16</f>
        <v>16</v>
      </c>
      <c r="U16" s="57">
        <f>'[1]PSETK_Kab'!M16</f>
        <v>11</v>
      </c>
      <c r="V16" s="57">
        <f>'[1]PSETK_Kab'!K16</f>
        <v>68</v>
      </c>
      <c r="W16" s="58">
        <f t="shared" si="3"/>
        <v>1</v>
      </c>
      <c r="X16" s="59">
        <v>1</v>
      </c>
      <c r="Y16" s="60">
        <f t="shared" si="1"/>
        <v>1167.9832278007946</v>
      </c>
      <c r="Z16" s="60">
        <f t="shared" si="2"/>
        <v>4875</v>
      </c>
      <c r="AA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</row>
    <row r="17" spans="1:55" ht="15" hidden="1" outlineLevel="1">
      <c r="A17" s="17"/>
      <c r="B17" s="61" t="s">
        <v>27</v>
      </c>
      <c r="C17" s="62">
        <v>13</v>
      </c>
      <c r="D17" s="62" t="s">
        <v>32</v>
      </c>
      <c r="E17" s="63">
        <v>0</v>
      </c>
      <c r="F17" s="64">
        <v>0</v>
      </c>
      <c r="G17" s="65">
        <v>0</v>
      </c>
      <c r="H17" s="63">
        <v>2363</v>
      </c>
      <c r="I17" s="64">
        <v>236.3</v>
      </c>
      <c r="J17" s="66">
        <v>2</v>
      </c>
      <c r="K17" s="63">
        <v>5208</v>
      </c>
      <c r="L17" s="64">
        <v>3024.3268473126896</v>
      </c>
      <c r="M17" s="64">
        <v>9</v>
      </c>
      <c r="N17" s="67"/>
      <c r="O17" s="63">
        <v>7571</v>
      </c>
      <c r="P17" s="64">
        <v>3260.6268473126897</v>
      </c>
      <c r="Q17" s="66">
        <f t="shared" si="0"/>
        <v>11</v>
      </c>
      <c r="R17" s="68"/>
      <c r="S17" s="69">
        <v>40.39173961938085</v>
      </c>
      <c r="T17" s="69">
        <f>'[1]PSETK_Kab'!O17</f>
        <v>26</v>
      </c>
      <c r="U17" s="69">
        <f>'[1]PSETK_Kab'!M17</f>
        <v>20</v>
      </c>
      <c r="V17" s="69">
        <f>'[1]PSETK_Kab'!K17</f>
        <v>203</v>
      </c>
      <c r="W17" s="70">
        <f t="shared" si="3"/>
        <v>1</v>
      </c>
      <c r="X17" s="71">
        <v>1</v>
      </c>
      <c r="Y17" s="72">
        <f t="shared" si="1"/>
        <v>3024.3268473126896</v>
      </c>
      <c r="Z17" s="72">
        <f t="shared" si="2"/>
        <v>0</v>
      </c>
      <c r="AY17" s="47"/>
      <c r="AZ17" s="47"/>
      <c r="BA17" s="47"/>
      <c r="BB17" s="47"/>
      <c r="BC17" s="47"/>
    </row>
    <row r="18" spans="1:55" ht="15" hidden="1" outlineLevel="1">
      <c r="A18" s="73"/>
      <c r="B18" s="49" t="s">
        <v>33</v>
      </c>
      <c r="C18" s="50">
        <v>14</v>
      </c>
      <c r="D18" s="50" t="s">
        <v>34</v>
      </c>
      <c r="E18" s="51">
        <v>9500</v>
      </c>
      <c r="F18" s="52">
        <v>3800</v>
      </c>
      <c r="G18" s="53">
        <v>1</v>
      </c>
      <c r="H18" s="51">
        <v>6013</v>
      </c>
      <c r="I18" s="52">
        <v>1021.5899999999999</v>
      </c>
      <c r="J18" s="54">
        <v>4</v>
      </c>
      <c r="K18" s="51">
        <v>2077</v>
      </c>
      <c r="L18" s="52">
        <v>1267.9804783319703</v>
      </c>
      <c r="M18" s="52">
        <v>7</v>
      </c>
      <c r="N18" s="55"/>
      <c r="O18" s="51">
        <v>17590</v>
      </c>
      <c r="P18" s="52">
        <v>6089.570478331971</v>
      </c>
      <c r="Q18" s="54">
        <f t="shared" si="0"/>
        <v>12</v>
      </c>
      <c r="R18" s="56"/>
      <c r="S18" s="57">
        <v>93.84370623496358</v>
      </c>
      <c r="T18" s="57">
        <f>'[1]PSETK_Kab'!O18</f>
        <v>10</v>
      </c>
      <c r="U18" s="57">
        <f>'[1]PSETK_Kab'!M18</f>
        <v>8</v>
      </c>
      <c r="V18" s="57">
        <f>'[1]PSETK_Kab'!K18</f>
        <v>25</v>
      </c>
      <c r="W18" s="58">
        <f t="shared" si="3"/>
        <v>1</v>
      </c>
      <c r="X18" s="59">
        <v>1</v>
      </c>
      <c r="Y18" s="60">
        <f t="shared" si="1"/>
        <v>1267.9804783319703</v>
      </c>
      <c r="Z18" s="60">
        <f t="shared" si="2"/>
        <v>3800</v>
      </c>
      <c r="AA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Y18" s="47"/>
      <c r="AZ18" s="47"/>
      <c r="BA18" s="47"/>
      <c r="BB18" s="47"/>
      <c r="BC18" s="47"/>
    </row>
    <row r="19" spans="1:48" ht="15" hidden="1" outlineLevel="1">
      <c r="A19" s="48"/>
      <c r="B19" s="49" t="s">
        <v>33</v>
      </c>
      <c r="C19" s="50">
        <v>15</v>
      </c>
      <c r="D19" s="50" t="s">
        <v>35</v>
      </c>
      <c r="E19" s="51">
        <v>3054.26</v>
      </c>
      <c r="F19" s="52">
        <v>1032.9985333333334</v>
      </c>
      <c r="G19" s="53">
        <v>1</v>
      </c>
      <c r="H19" s="51">
        <v>1500</v>
      </c>
      <c r="I19" s="52">
        <v>255</v>
      </c>
      <c r="J19" s="54">
        <v>1</v>
      </c>
      <c r="K19" s="51">
        <v>2697</v>
      </c>
      <c r="L19" s="52">
        <v>1643.3361610793131</v>
      </c>
      <c r="M19" s="52">
        <v>6</v>
      </c>
      <c r="N19" s="55"/>
      <c r="O19" s="51">
        <v>7251.26</v>
      </c>
      <c r="P19" s="52">
        <v>2931.3346944126465</v>
      </c>
      <c r="Q19" s="54">
        <f t="shared" si="0"/>
        <v>8</v>
      </c>
      <c r="R19" s="56"/>
      <c r="S19" s="57">
        <v>38.68590751980341</v>
      </c>
      <c r="T19" s="57">
        <f>'[1]PSETK_Kab'!O19</f>
        <v>12</v>
      </c>
      <c r="U19" s="57">
        <f>'[1]PSETK_Kab'!M19</f>
        <v>3</v>
      </c>
      <c r="V19" s="57">
        <f>'[1]PSETK_Kab'!K19</f>
        <v>3</v>
      </c>
      <c r="W19" s="58">
        <f t="shared" si="3"/>
        <v>1</v>
      </c>
      <c r="X19" s="59">
        <v>1</v>
      </c>
      <c r="Y19" s="60">
        <f t="shared" si="1"/>
        <v>1643.3361610793131</v>
      </c>
      <c r="Z19" s="60">
        <f t="shared" si="2"/>
        <v>1032.9985333333334</v>
      </c>
      <c r="AA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26" ht="15" hidden="1" outlineLevel="1">
      <c r="A20" s="48"/>
      <c r="B20" s="49" t="s">
        <v>33</v>
      </c>
      <c r="C20" s="50">
        <v>16</v>
      </c>
      <c r="D20" s="50" t="s">
        <v>36</v>
      </c>
      <c r="E20" s="51">
        <v>0</v>
      </c>
      <c r="F20" s="52">
        <v>0</v>
      </c>
      <c r="G20" s="53">
        <v>0</v>
      </c>
      <c r="H20" s="51">
        <v>4801</v>
      </c>
      <c r="I20" s="52">
        <v>908.877521551724</v>
      </c>
      <c r="J20" s="54">
        <v>3</v>
      </c>
      <c r="K20" s="51">
        <v>2082</v>
      </c>
      <c r="L20" s="52">
        <v>1271.0329108748979</v>
      </c>
      <c r="M20" s="52">
        <v>8</v>
      </c>
      <c r="N20" s="55"/>
      <c r="O20" s="51">
        <v>6883</v>
      </c>
      <c r="P20" s="52">
        <v>2179.910432426622</v>
      </c>
      <c r="Q20" s="54">
        <f t="shared" si="0"/>
        <v>11</v>
      </c>
      <c r="R20" s="56"/>
      <c r="S20" s="57">
        <v>36.72121830672281</v>
      </c>
      <c r="T20" s="57">
        <f>'[1]PSETK_Kab'!O20</f>
        <v>7</v>
      </c>
      <c r="U20" s="57">
        <f>'[1]PSETK_Kab'!M20</f>
        <v>10</v>
      </c>
      <c r="V20" s="57">
        <f>'[1]PSETK_Kab'!K20</f>
        <v>24</v>
      </c>
      <c r="W20" s="58">
        <f t="shared" si="3"/>
        <v>1</v>
      </c>
      <c r="X20" s="59">
        <v>1</v>
      </c>
      <c r="Y20" s="60">
        <f t="shared" si="1"/>
        <v>1271.0329108748979</v>
      </c>
      <c r="Z20" s="60">
        <f t="shared" si="2"/>
        <v>0</v>
      </c>
    </row>
    <row r="21" spans="1:26" ht="15" hidden="1" outlineLevel="1">
      <c r="A21" s="48"/>
      <c r="B21" s="49" t="s">
        <v>33</v>
      </c>
      <c r="C21" s="50">
        <v>17</v>
      </c>
      <c r="D21" s="50" t="s">
        <v>37</v>
      </c>
      <c r="E21" s="51">
        <v>0</v>
      </c>
      <c r="F21" s="52">
        <v>0</v>
      </c>
      <c r="G21" s="53">
        <v>0</v>
      </c>
      <c r="H21" s="51">
        <v>8885</v>
      </c>
      <c r="I21" s="52">
        <v>2302.177693965517</v>
      </c>
      <c r="J21" s="54">
        <v>5</v>
      </c>
      <c r="K21" s="51">
        <v>2738</v>
      </c>
      <c r="L21" s="52">
        <v>1647.1260772170876</v>
      </c>
      <c r="M21" s="52">
        <v>9</v>
      </c>
      <c r="N21" s="55"/>
      <c r="O21" s="51">
        <v>11623</v>
      </c>
      <c r="P21" s="52">
        <v>3949.3037711826046</v>
      </c>
      <c r="Q21" s="54">
        <f t="shared" si="0"/>
        <v>14</v>
      </c>
      <c r="R21" s="56"/>
      <c r="S21" s="57">
        <v>62.00940293172152</v>
      </c>
      <c r="T21" s="57">
        <f>'[1]PSETK_Kab'!O21</f>
        <v>24</v>
      </c>
      <c r="U21" s="57">
        <f>'[1]PSETK_Kab'!M21</f>
        <v>44</v>
      </c>
      <c r="V21" s="57">
        <f>'[1]PSETK_Kab'!K21</f>
        <v>173</v>
      </c>
      <c r="W21" s="58">
        <f t="shared" si="3"/>
        <v>1</v>
      </c>
      <c r="X21" s="59">
        <v>1</v>
      </c>
      <c r="Y21" s="60">
        <f t="shared" si="1"/>
        <v>1647.1260772170876</v>
      </c>
      <c r="Z21" s="60">
        <f t="shared" si="2"/>
        <v>0</v>
      </c>
    </row>
    <row r="22" spans="1:28" ht="15" hidden="1" outlineLevel="1">
      <c r="A22" s="48"/>
      <c r="B22" s="49" t="s">
        <v>33</v>
      </c>
      <c r="C22" s="50">
        <v>18</v>
      </c>
      <c r="D22" s="50" t="s">
        <v>38</v>
      </c>
      <c r="E22" s="51">
        <v>0</v>
      </c>
      <c r="F22" s="52">
        <v>0</v>
      </c>
      <c r="G22" s="53">
        <v>0</v>
      </c>
      <c r="H22" s="51">
        <v>4150</v>
      </c>
      <c r="I22" s="52">
        <v>1660</v>
      </c>
      <c r="J22" s="54">
        <v>2</v>
      </c>
      <c r="K22" s="51">
        <v>1745</v>
      </c>
      <c r="L22" s="52">
        <v>1729.0327802585773</v>
      </c>
      <c r="M22" s="52">
        <v>3</v>
      </c>
      <c r="N22" s="55"/>
      <c r="O22" s="51">
        <v>5895</v>
      </c>
      <c r="P22" s="52">
        <v>3389.032780258577</v>
      </c>
      <c r="Q22" s="54">
        <f t="shared" si="0"/>
        <v>5</v>
      </c>
      <c r="R22" s="56"/>
      <c r="S22" s="57">
        <v>31.450178979824344</v>
      </c>
      <c r="T22" s="57">
        <f>'[1]PSETK_Kab'!O22</f>
        <v>41</v>
      </c>
      <c r="U22" s="57">
        <f>'[1]PSETK_Kab'!M22</f>
        <v>14</v>
      </c>
      <c r="V22" s="57">
        <f>'[1]PSETK_Kab'!K22</f>
        <v>1</v>
      </c>
      <c r="W22" s="58">
        <f t="shared" si="3"/>
        <v>1</v>
      </c>
      <c r="X22" s="59">
        <v>1</v>
      </c>
      <c r="Y22" s="60">
        <f t="shared" si="1"/>
        <v>1729.0327802585773</v>
      </c>
      <c r="Z22" s="60">
        <f t="shared" si="2"/>
        <v>0</v>
      </c>
      <c r="AB22" s="75"/>
    </row>
    <row r="23" spans="1:48" ht="15" hidden="1" outlineLevel="1">
      <c r="A23" s="48"/>
      <c r="B23" s="49" t="s">
        <v>33</v>
      </c>
      <c r="C23" s="50">
        <v>19</v>
      </c>
      <c r="D23" s="50" t="s">
        <v>39</v>
      </c>
      <c r="E23" s="51">
        <v>4001</v>
      </c>
      <c r="F23" s="52">
        <v>2520</v>
      </c>
      <c r="G23" s="53">
        <v>1</v>
      </c>
      <c r="H23" s="51">
        <v>0</v>
      </c>
      <c r="I23" s="52">
        <v>0</v>
      </c>
      <c r="J23" s="54">
        <v>0</v>
      </c>
      <c r="K23" s="51">
        <v>2066</v>
      </c>
      <c r="L23" s="52">
        <v>2066</v>
      </c>
      <c r="M23" s="52">
        <v>3</v>
      </c>
      <c r="N23" s="55"/>
      <c r="O23" s="51">
        <v>6067</v>
      </c>
      <c r="P23" s="52">
        <v>4586</v>
      </c>
      <c r="Q23" s="54">
        <f t="shared" si="0"/>
        <v>4</v>
      </c>
      <c r="R23" s="56"/>
      <c r="S23" s="57">
        <v>32.36780930798886</v>
      </c>
      <c r="T23" s="57">
        <f>'[1]PSETK_Kab'!O23</f>
        <v>3</v>
      </c>
      <c r="U23" s="57">
        <f>'[1]PSETK_Kab'!M23</f>
        <v>0</v>
      </c>
      <c r="V23" s="57">
        <f>'[1]PSETK_Kab'!K23</f>
        <v>0</v>
      </c>
      <c r="W23" s="58">
        <f t="shared" si="3"/>
        <v>1</v>
      </c>
      <c r="X23" s="59">
        <v>1</v>
      </c>
      <c r="Y23" s="60">
        <f t="shared" si="1"/>
        <v>2066</v>
      </c>
      <c r="Z23" s="60">
        <f t="shared" si="2"/>
        <v>2520</v>
      </c>
      <c r="AA23" s="74"/>
      <c r="AB23" s="75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55" ht="15" hidden="1" outlineLevel="1">
      <c r="A24" s="17"/>
      <c r="B24" s="61" t="s">
        <v>33</v>
      </c>
      <c r="C24" s="62">
        <v>20</v>
      </c>
      <c r="D24" s="62" t="s">
        <v>40</v>
      </c>
      <c r="E24" s="63">
        <v>0</v>
      </c>
      <c r="F24" s="64">
        <v>0</v>
      </c>
      <c r="G24" s="65">
        <v>0</v>
      </c>
      <c r="H24" s="63">
        <v>1250</v>
      </c>
      <c r="I24" s="64">
        <v>250</v>
      </c>
      <c r="J24" s="66">
        <v>1</v>
      </c>
      <c r="K24" s="63">
        <v>2556</v>
      </c>
      <c r="L24" s="64">
        <v>1533.0220838629934</v>
      </c>
      <c r="M24" s="64">
        <v>8</v>
      </c>
      <c r="N24" s="67"/>
      <c r="O24" s="63">
        <v>3806</v>
      </c>
      <c r="P24" s="64">
        <v>1783.0220838629934</v>
      </c>
      <c r="Q24" s="66">
        <f t="shared" si="0"/>
        <v>9</v>
      </c>
      <c r="R24" s="68"/>
      <c r="S24" s="69">
        <v>20.305238540663524</v>
      </c>
      <c r="T24" s="69">
        <f>'[1]PSETK_Kab'!O24</f>
        <v>11</v>
      </c>
      <c r="U24" s="69">
        <f>'[1]PSETK_Kab'!M24</f>
        <v>17</v>
      </c>
      <c r="V24" s="69">
        <f>'[1]PSETK_Kab'!K24</f>
        <v>186</v>
      </c>
      <c r="W24" s="70">
        <f t="shared" si="3"/>
        <v>1</v>
      </c>
      <c r="X24" s="71">
        <v>1</v>
      </c>
      <c r="Y24" s="72">
        <f t="shared" si="1"/>
        <v>1533.0220838629934</v>
      </c>
      <c r="Z24" s="72">
        <f t="shared" si="2"/>
        <v>0</v>
      </c>
      <c r="AY24" s="47"/>
      <c r="AZ24" s="47"/>
      <c r="BA24" s="47"/>
      <c r="BB24" s="47"/>
      <c r="BC24" s="47"/>
    </row>
    <row r="25" spans="1:55" ht="15" hidden="1" outlineLevel="1">
      <c r="A25" s="73"/>
      <c r="B25" s="49" t="s">
        <v>41</v>
      </c>
      <c r="C25" s="50">
        <v>21</v>
      </c>
      <c r="D25" s="50" t="s">
        <v>42</v>
      </c>
      <c r="E25" s="51">
        <v>0</v>
      </c>
      <c r="F25" s="52">
        <v>0</v>
      </c>
      <c r="G25" s="53">
        <v>0</v>
      </c>
      <c r="H25" s="51">
        <v>1081</v>
      </c>
      <c r="I25" s="52">
        <v>325</v>
      </c>
      <c r="J25" s="54">
        <v>1</v>
      </c>
      <c r="K25" s="51">
        <v>3942</v>
      </c>
      <c r="L25" s="52">
        <v>1878.5359068878724</v>
      </c>
      <c r="M25" s="52">
        <v>8</v>
      </c>
      <c r="N25" s="55"/>
      <c r="O25" s="51">
        <v>5023</v>
      </c>
      <c r="P25" s="52">
        <v>2203.5359068878724</v>
      </c>
      <c r="Q25" s="54">
        <f t="shared" si="0"/>
        <v>9</v>
      </c>
      <c r="R25" s="56"/>
      <c r="S25" s="57">
        <v>26.798006618432176</v>
      </c>
      <c r="T25" s="57">
        <f>'[1]PSETK_Kab'!O25</f>
        <v>40</v>
      </c>
      <c r="U25" s="57">
        <f>'[1]PSETK_Kab'!M25</f>
        <v>29</v>
      </c>
      <c r="V25" s="57">
        <f>'[1]PSETK_Kab'!K25</f>
        <v>11</v>
      </c>
      <c r="W25" s="58">
        <f t="shared" si="3"/>
        <v>1</v>
      </c>
      <c r="X25" s="59">
        <v>1</v>
      </c>
      <c r="Y25" s="60">
        <f t="shared" si="1"/>
        <v>1878.5359068878724</v>
      </c>
      <c r="Z25" s="60">
        <f t="shared" si="2"/>
        <v>0</v>
      </c>
      <c r="AY25" s="47"/>
      <c r="AZ25" s="47"/>
      <c r="BA25" s="47"/>
      <c r="BB25" s="47"/>
      <c r="BC25" s="47"/>
    </row>
    <row r="26" spans="1:48" ht="15" hidden="1" outlineLevel="1">
      <c r="A26" s="48"/>
      <c r="B26" s="49" t="s">
        <v>41</v>
      </c>
      <c r="C26" s="50">
        <v>22</v>
      </c>
      <c r="D26" s="50" t="s">
        <v>43</v>
      </c>
      <c r="E26" s="51">
        <v>0</v>
      </c>
      <c r="F26" s="52">
        <v>0</v>
      </c>
      <c r="G26" s="53">
        <v>0</v>
      </c>
      <c r="H26" s="51">
        <v>3528</v>
      </c>
      <c r="I26" s="52">
        <v>1060</v>
      </c>
      <c r="J26" s="54">
        <v>2</v>
      </c>
      <c r="K26" s="51">
        <v>7271</v>
      </c>
      <c r="L26" s="52">
        <v>4162.286634103219</v>
      </c>
      <c r="M26" s="52">
        <v>14</v>
      </c>
      <c r="N26" s="55"/>
      <c r="O26" s="51">
        <v>10799</v>
      </c>
      <c r="P26" s="52">
        <v>5222.286634103219</v>
      </c>
      <c r="Q26" s="54">
        <f t="shared" si="0"/>
        <v>16</v>
      </c>
      <c r="R26" s="56"/>
      <c r="S26" s="57">
        <v>57.61331345260782</v>
      </c>
      <c r="T26" s="57">
        <f>'[1]PSETK_Kab'!O26</f>
        <v>31</v>
      </c>
      <c r="U26" s="57">
        <f>'[1]PSETK_Kab'!M26</f>
        <v>66</v>
      </c>
      <c r="V26" s="57">
        <f>'[1]PSETK_Kab'!K26</f>
        <v>99</v>
      </c>
      <c r="W26" s="58">
        <f t="shared" si="3"/>
        <v>1</v>
      </c>
      <c r="X26" s="59">
        <v>1</v>
      </c>
      <c r="Y26" s="60">
        <f t="shared" si="1"/>
        <v>4162.286634103219</v>
      </c>
      <c r="Z26" s="60">
        <f t="shared" si="2"/>
        <v>0</v>
      </c>
      <c r="AA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ht="15" hidden="1" outlineLevel="1">
      <c r="A27" s="48"/>
      <c r="B27" s="49" t="s">
        <v>41</v>
      </c>
      <c r="C27" s="50">
        <v>23</v>
      </c>
      <c r="D27" s="50" t="s">
        <v>44</v>
      </c>
      <c r="E27" s="51">
        <v>54000</v>
      </c>
      <c r="F27" s="52">
        <v>18900</v>
      </c>
      <c r="G27" s="53">
        <v>1</v>
      </c>
      <c r="H27" s="51">
        <v>4220</v>
      </c>
      <c r="I27" s="52">
        <v>1112.144927536232</v>
      </c>
      <c r="J27" s="54">
        <v>2</v>
      </c>
      <c r="K27" s="51">
        <v>3560</v>
      </c>
      <c r="L27" s="52">
        <v>1704.433826653135</v>
      </c>
      <c r="M27" s="52">
        <v>9</v>
      </c>
      <c r="N27" s="55"/>
      <c r="O27" s="51">
        <v>61780</v>
      </c>
      <c r="P27" s="52">
        <v>21716.578754189366</v>
      </c>
      <c r="Q27" s="54">
        <f t="shared" si="0"/>
        <v>12</v>
      </c>
      <c r="R27" s="56"/>
      <c r="S27" s="57">
        <v>329.6000097325781</v>
      </c>
      <c r="T27" s="57">
        <f>'[1]PSETK_Kab'!O27</f>
        <v>20</v>
      </c>
      <c r="U27" s="57">
        <f>'[1]PSETK_Kab'!M27</f>
        <v>33</v>
      </c>
      <c r="V27" s="57">
        <f>'[1]PSETK_Kab'!K27</f>
        <v>110</v>
      </c>
      <c r="W27" s="58">
        <f t="shared" si="3"/>
        <v>1</v>
      </c>
      <c r="X27" s="59">
        <v>1</v>
      </c>
      <c r="Y27" s="60">
        <f t="shared" si="1"/>
        <v>1704.433826653135</v>
      </c>
      <c r="Z27" s="60">
        <f t="shared" si="2"/>
        <v>18900</v>
      </c>
      <c r="AA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</row>
    <row r="28" spans="1:48" ht="15" hidden="1" outlineLevel="1">
      <c r="A28" s="48"/>
      <c r="B28" s="49" t="s">
        <v>41</v>
      </c>
      <c r="C28" s="50">
        <v>24</v>
      </c>
      <c r="D28" s="50" t="s">
        <v>45</v>
      </c>
      <c r="E28" s="51">
        <v>8235</v>
      </c>
      <c r="F28" s="52">
        <v>2882.25</v>
      </c>
      <c r="G28" s="53">
        <v>0.5</v>
      </c>
      <c r="H28" s="51">
        <v>0</v>
      </c>
      <c r="I28" s="52">
        <v>0</v>
      </c>
      <c r="J28" s="54">
        <v>0</v>
      </c>
      <c r="K28" s="51">
        <v>1023</v>
      </c>
      <c r="L28" s="52">
        <v>1023</v>
      </c>
      <c r="M28" s="52">
        <v>2</v>
      </c>
      <c r="N28" s="55"/>
      <c r="O28" s="51">
        <v>9258</v>
      </c>
      <c r="P28" s="52">
        <v>3905.25</v>
      </c>
      <c r="Q28" s="54">
        <f t="shared" si="0"/>
        <v>2.5</v>
      </c>
      <c r="R28" s="56"/>
      <c r="S28" s="57">
        <v>49.39198591945951</v>
      </c>
      <c r="T28" s="57">
        <f>'[1]PSETK_Kab'!O28</f>
        <v>2</v>
      </c>
      <c r="U28" s="57">
        <f>'[1]PSETK_Kab'!M28</f>
        <v>0</v>
      </c>
      <c r="V28" s="57">
        <f>'[1]PSETK_Kab'!K28</f>
        <v>0</v>
      </c>
      <c r="W28" s="58">
        <f t="shared" si="3"/>
        <v>1</v>
      </c>
      <c r="X28" s="59">
        <v>1</v>
      </c>
      <c r="Y28" s="60">
        <f t="shared" si="1"/>
        <v>1023</v>
      </c>
      <c r="Z28" s="60">
        <f t="shared" si="2"/>
        <v>2882.25</v>
      </c>
      <c r="AA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</row>
    <row r="29" spans="1:48" ht="15" hidden="1" outlineLevel="1">
      <c r="A29" s="17"/>
      <c r="B29" s="61" t="s">
        <v>41</v>
      </c>
      <c r="C29" s="62">
        <v>25</v>
      </c>
      <c r="D29" s="62" t="s">
        <v>46</v>
      </c>
      <c r="E29" s="63">
        <v>9280</v>
      </c>
      <c r="F29" s="64">
        <v>3248</v>
      </c>
      <c r="G29" s="65">
        <v>0.5</v>
      </c>
      <c r="H29" s="63">
        <v>0</v>
      </c>
      <c r="I29" s="64">
        <v>0</v>
      </c>
      <c r="J29" s="66">
        <v>0</v>
      </c>
      <c r="K29" s="63">
        <v>1200</v>
      </c>
      <c r="L29" s="64">
        <v>720</v>
      </c>
      <c r="M29" s="64">
        <v>4</v>
      </c>
      <c r="N29" s="67"/>
      <c r="O29" s="63">
        <v>10480</v>
      </c>
      <c r="P29" s="64">
        <v>3968</v>
      </c>
      <c r="Q29" s="66">
        <f t="shared" si="0"/>
        <v>4.5</v>
      </c>
      <c r="R29" s="68"/>
      <c r="S29" s="69">
        <v>55.9114292974655</v>
      </c>
      <c r="T29" s="69">
        <f>'[1]PSETK_Kab'!O29</f>
        <v>1</v>
      </c>
      <c r="U29" s="69">
        <f>'[1]PSETK_Kab'!M29</f>
        <v>3</v>
      </c>
      <c r="V29" s="69">
        <f>'[1]PSETK_Kab'!K29</f>
        <v>5</v>
      </c>
      <c r="W29" s="70">
        <f t="shared" si="3"/>
        <v>1</v>
      </c>
      <c r="X29" s="71">
        <v>1</v>
      </c>
      <c r="Y29" s="72">
        <f t="shared" si="1"/>
        <v>720</v>
      </c>
      <c r="Z29" s="72">
        <f t="shared" si="2"/>
        <v>3248</v>
      </c>
      <c r="AA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26" ht="15" hidden="1" outlineLevel="1">
      <c r="A30" s="73"/>
      <c r="B30" s="49" t="s">
        <v>47</v>
      </c>
      <c r="C30" s="50">
        <v>26</v>
      </c>
      <c r="D30" s="50" t="s">
        <v>48</v>
      </c>
      <c r="E30" s="51">
        <v>43791</v>
      </c>
      <c r="F30" s="52">
        <v>9231.251111111113</v>
      </c>
      <c r="G30" s="53">
        <v>2</v>
      </c>
      <c r="H30" s="51">
        <v>0</v>
      </c>
      <c r="I30" s="52">
        <v>0</v>
      </c>
      <c r="J30" s="54">
        <v>0</v>
      </c>
      <c r="K30" s="51">
        <v>1672.9</v>
      </c>
      <c r="L30" s="52">
        <v>1001.1467416253529</v>
      </c>
      <c r="M30" s="52">
        <v>7</v>
      </c>
      <c r="N30" s="55"/>
      <c r="O30" s="51">
        <v>45463.9</v>
      </c>
      <c r="P30" s="52">
        <v>10232.397852736465</v>
      </c>
      <c r="Q30" s="54">
        <f t="shared" si="0"/>
        <v>9</v>
      </c>
      <c r="R30" s="56"/>
      <c r="S30" s="57">
        <v>33.88830142151726</v>
      </c>
      <c r="T30" s="57">
        <f>'[1]PSETK_Kab'!O30</f>
        <v>5</v>
      </c>
      <c r="U30" s="57">
        <f>'[1]PSETK_Kab'!M30</f>
        <v>33</v>
      </c>
      <c r="V30" s="57">
        <f>'[1]PSETK_Kab'!K30</f>
        <v>192</v>
      </c>
      <c r="W30" s="58">
        <f>+W78</f>
        <v>1</v>
      </c>
      <c r="X30" s="59">
        <v>1</v>
      </c>
      <c r="Y30" s="60">
        <f t="shared" si="1"/>
        <v>1001.1467416253529</v>
      </c>
      <c r="Z30" s="60">
        <f t="shared" si="2"/>
        <v>9231.251111111113</v>
      </c>
    </row>
    <row r="31" spans="1:49" ht="15" hidden="1" outlineLevel="1">
      <c r="A31" s="17"/>
      <c r="B31" s="61" t="s">
        <v>47</v>
      </c>
      <c r="C31" s="62">
        <v>27</v>
      </c>
      <c r="D31" s="62" t="s">
        <v>49</v>
      </c>
      <c r="E31" s="63">
        <v>0</v>
      </c>
      <c r="F31" s="64">
        <v>0</v>
      </c>
      <c r="G31" s="65">
        <v>0</v>
      </c>
      <c r="H31" s="63">
        <v>0</v>
      </c>
      <c r="I31" s="64">
        <v>0</v>
      </c>
      <c r="J31" s="66">
        <v>0</v>
      </c>
      <c r="K31" s="63">
        <v>2684</v>
      </c>
      <c r="L31" s="64">
        <v>1778.9414060204515</v>
      </c>
      <c r="M31" s="64">
        <v>8</v>
      </c>
      <c r="N31" s="67"/>
      <c r="O31" s="63">
        <v>2684</v>
      </c>
      <c r="P31" s="64">
        <v>1778.9414060204515</v>
      </c>
      <c r="Q31" s="66">
        <f t="shared" si="0"/>
        <v>8</v>
      </c>
      <c r="R31" s="68"/>
      <c r="S31" s="69">
        <v>14.591389229825205</v>
      </c>
      <c r="T31" s="69">
        <f>'[1]PSETK_Kab'!O31</f>
        <v>34</v>
      </c>
      <c r="U31" s="69">
        <f>'[1]PSETK_Kab'!M31</f>
        <v>36</v>
      </c>
      <c r="V31" s="69">
        <f>'[1]PSETK_Kab'!K31</f>
        <v>548</v>
      </c>
      <c r="W31" s="70">
        <f aca="true" t="shared" si="4" ref="W31:W54">+W30</f>
        <v>1</v>
      </c>
      <c r="X31" s="71">
        <v>1</v>
      </c>
      <c r="Y31" s="72">
        <f t="shared" si="1"/>
        <v>1778.9414060204515</v>
      </c>
      <c r="Z31" s="72">
        <f t="shared" si="2"/>
        <v>0</v>
      </c>
      <c r="AA31" s="74"/>
      <c r="AB31" s="74"/>
      <c r="AF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</row>
    <row r="32" spans="1:26" ht="15" hidden="1" outlineLevel="1">
      <c r="A32" s="37"/>
      <c r="B32" s="29" t="s">
        <v>50</v>
      </c>
      <c r="C32" s="38">
        <v>28</v>
      </c>
      <c r="D32" s="38" t="s">
        <v>51</v>
      </c>
      <c r="E32" s="39">
        <v>0</v>
      </c>
      <c r="F32" s="40">
        <v>0</v>
      </c>
      <c r="G32" s="76">
        <v>0</v>
      </c>
      <c r="H32" s="39">
        <v>1016</v>
      </c>
      <c r="I32" s="40">
        <v>116.72569999999999</v>
      </c>
      <c r="J32" s="41">
        <v>1</v>
      </c>
      <c r="K32" s="39">
        <v>2546</v>
      </c>
      <c r="L32" s="40">
        <v>1514.0797273142337</v>
      </c>
      <c r="M32" s="40">
        <v>7</v>
      </c>
      <c r="N32" s="36"/>
      <c r="O32" s="39">
        <v>3562</v>
      </c>
      <c r="P32" s="40">
        <v>1630.8054273142336</v>
      </c>
      <c r="Q32" s="41">
        <f t="shared" si="0"/>
        <v>8</v>
      </c>
      <c r="R32" s="42"/>
      <c r="S32" s="43">
        <v>25.76300496922337</v>
      </c>
      <c r="T32" s="43">
        <f>'[1]PSETK_Kab'!O32</f>
        <v>32</v>
      </c>
      <c r="U32" s="43">
        <f>'[1]PSETK_Kab'!M32</f>
        <v>4</v>
      </c>
      <c r="V32" s="43">
        <f>'[1]PSETK_Kab'!K32</f>
        <v>2</v>
      </c>
      <c r="W32" s="44">
        <f t="shared" si="4"/>
        <v>1</v>
      </c>
      <c r="X32" s="45">
        <v>1</v>
      </c>
      <c r="Y32" s="46">
        <f t="shared" si="1"/>
        <v>1514.0797273142337</v>
      </c>
      <c r="Z32" s="46">
        <f t="shared" si="2"/>
        <v>0</v>
      </c>
    </row>
    <row r="33" spans="1:49" ht="15" hidden="1" outlineLevel="1">
      <c r="A33" s="48"/>
      <c r="B33" s="49" t="s">
        <v>50</v>
      </c>
      <c r="C33" s="50">
        <v>29</v>
      </c>
      <c r="D33" s="50" t="s">
        <v>52</v>
      </c>
      <c r="E33" s="51">
        <v>3265</v>
      </c>
      <c r="F33" s="52">
        <v>1665.15</v>
      </c>
      <c r="G33" s="53">
        <v>1</v>
      </c>
      <c r="H33" s="51">
        <v>4354</v>
      </c>
      <c r="I33" s="52">
        <v>1190.2887833333334</v>
      </c>
      <c r="J33" s="54">
        <v>2</v>
      </c>
      <c r="K33" s="51">
        <v>3015</v>
      </c>
      <c r="L33" s="52">
        <v>1507.5</v>
      </c>
      <c r="M33" s="52">
        <v>7</v>
      </c>
      <c r="N33" s="55"/>
      <c r="O33" s="51">
        <v>10634</v>
      </c>
      <c r="P33" s="52">
        <v>4362.938783333333</v>
      </c>
      <c r="Q33" s="54">
        <f t="shared" si="0"/>
        <v>10</v>
      </c>
      <c r="R33" s="56"/>
      <c r="S33" s="57">
        <v>43.1072851835421</v>
      </c>
      <c r="T33" s="57">
        <f>'[1]PSETK_Kab'!O33</f>
        <v>8</v>
      </c>
      <c r="U33" s="57">
        <f>'[1]PSETK_Kab'!M33</f>
        <v>1</v>
      </c>
      <c r="V33" s="57">
        <f>'[1]PSETK_Kab'!K33</f>
        <v>1</v>
      </c>
      <c r="W33" s="58">
        <f t="shared" si="4"/>
        <v>1</v>
      </c>
      <c r="X33" s="59">
        <v>1</v>
      </c>
      <c r="Y33" s="60">
        <f t="shared" si="1"/>
        <v>1507.5</v>
      </c>
      <c r="Z33" s="60">
        <f t="shared" si="2"/>
        <v>1665.15</v>
      </c>
      <c r="AA33" s="74"/>
      <c r="AB33" s="74"/>
      <c r="AF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26" ht="15" hidden="1" outlineLevel="1">
      <c r="A34" s="48"/>
      <c r="B34" s="49" t="s">
        <v>50</v>
      </c>
      <c r="C34" s="50">
        <v>30</v>
      </c>
      <c r="D34" s="50" t="s">
        <v>53</v>
      </c>
      <c r="E34" s="51">
        <v>0</v>
      </c>
      <c r="F34" s="52">
        <v>0</v>
      </c>
      <c r="G34" s="53">
        <v>0</v>
      </c>
      <c r="H34" s="51">
        <v>1160</v>
      </c>
      <c r="I34" s="52">
        <v>689.272</v>
      </c>
      <c r="J34" s="54">
        <v>1</v>
      </c>
      <c r="K34" s="51">
        <v>5373</v>
      </c>
      <c r="L34" s="52">
        <v>1980.940939414902</v>
      </c>
      <c r="M34" s="52">
        <v>8</v>
      </c>
      <c r="N34" s="55"/>
      <c r="O34" s="51">
        <v>6533</v>
      </c>
      <c r="P34" s="52">
        <v>2670.212939414902</v>
      </c>
      <c r="Q34" s="54">
        <f t="shared" si="0"/>
        <v>9</v>
      </c>
      <c r="R34" s="56"/>
      <c r="S34" s="57">
        <v>19.969129757673034</v>
      </c>
      <c r="T34" s="57">
        <f>'[1]PSETK_Kab'!O34</f>
        <v>43</v>
      </c>
      <c r="U34" s="57">
        <f>'[1]PSETK_Kab'!M34</f>
        <v>9</v>
      </c>
      <c r="V34" s="57">
        <f>'[1]PSETK_Kab'!K34</f>
        <v>15</v>
      </c>
      <c r="W34" s="58">
        <f t="shared" si="4"/>
        <v>1</v>
      </c>
      <c r="X34" s="59">
        <v>1</v>
      </c>
      <c r="Y34" s="60">
        <f t="shared" si="1"/>
        <v>1980.940939414902</v>
      </c>
      <c r="Z34" s="60">
        <f t="shared" si="2"/>
        <v>0</v>
      </c>
    </row>
    <row r="35" spans="1:49" ht="15" hidden="1" outlineLevel="1">
      <c r="A35" s="48"/>
      <c r="B35" s="49" t="s">
        <v>50</v>
      </c>
      <c r="C35" s="50">
        <v>31</v>
      </c>
      <c r="D35" s="50" t="s">
        <v>54</v>
      </c>
      <c r="E35" s="51">
        <v>5420</v>
      </c>
      <c r="F35" s="52">
        <v>1896.3</v>
      </c>
      <c r="G35" s="53">
        <v>1.5</v>
      </c>
      <c r="H35" s="51">
        <v>1631</v>
      </c>
      <c r="I35" s="52">
        <v>473.56084999999996</v>
      </c>
      <c r="J35" s="54">
        <v>1</v>
      </c>
      <c r="K35" s="51">
        <v>5907.29</v>
      </c>
      <c r="L35" s="52">
        <v>2026.5387977339683</v>
      </c>
      <c r="M35" s="52">
        <v>14</v>
      </c>
      <c r="N35" s="55"/>
      <c r="O35" s="51">
        <v>12958.29</v>
      </c>
      <c r="P35" s="52">
        <v>4396.399647733968</v>
      </c>
      <c r="Q35" s="54">
        <f t="shared" si="0"/>
        <v>16.5</v>
      </c>
      <c r="R35" s="56"/>
      <c r="S35" s="57">
        <v>39.95959975553594</v>
      </c>
      <c r="T35" s="57">
        <f>'[1]PSETK_Kab'!O35</f>
        <v>15</v>
      </c>
      <c r="U35" s="57">
        <f>'[1]PSETK_Kab'!M35</f>
        <v>18</v>
      </c>
      <c r="V35" s="57">
        <f>'[1]PSETK_Kab'!K35</f>
        <v>262</v>
      </c>
      <c r="W35" s="58">
        <f t="shared" si="4"/>
        <v>1</v>
      </c>
      <c r="X35" s="59">
        <v>1</v>
      </c>
      <c r="Y35" s="60">
        <f t="shared" si="1"/>
        <v>2026.5387977339683</v>
      </c>
      <c r="Z35" s="60">
        <f t="shared" si="2"/>
        <v>1896.3</v>
      </c>
      <c r="AA35" s="74"/>
      <c r="AB35" s="74"/>
      <c r="AF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</row>
    <row r="36" spans="1:49" ht="15" hidden="1" outlineLevel="1">
      <c r="A36" s="48"/>
      <c r="B36" s="49" t="s">
        <v>50</v>
      </c>
      <c r="C36" s="50">
        <v>32</v>
      </c>
      <c r="D36" s="50" t="s">
        <v>55</v>
      </c>
      <c r="E36" s="51">
        <v>4038</v>
      </c>
      <c r="F36" s="52">
        <v>1413.3</v>
      </c>
      <c r="G36" s="53">
        <v>1</v>
      </c>
      <c r="H36" s="51">
        <v>2776</v>
      </c>
      <c r="I36" s="52">
        <v>1110.4</v>
      </c>
      <c r="J36" s="54">
        <v>2</v>
      </c>
      <c r="K36" s="51">
        <v>7997</v>
      </c>
      <c r="L36" s="52">
        <v>2353.7276778765095</v>
      </c>
      <c r="M36" s="52">
        <v>14</v>
      </c>
      <c r="N36" s="55"/>
      <c r="O36" s="51">
        <v>14811</v>
      </c>
      <c r="P36" s="52">
        <v>4877.427677876509</v>
      </c>
      <c r="Q36" s="54">
        <f t="shared" si="0"/>
        <v>17</v>
      </c>
      <c r="R36" s="56"/>
      <c r="S36" s="57">
        <v>41.51743728939662</v>
      </c>
      <c r="T36" s="57">
        <f>'[1]PSETK_Kab'!O36</f>
        <v>38</v>
      </c>
      <c r="U36" s="57">
        <f>'[1]PSETK_Kab'!M36</f>
        <v>61</v>
      </c>
      <c r="V36" s="57">
        <f>'[1]PSETK_Kab'!K36</f>
        <v>58</v>
      </c>
      <c r="W36" s="58">
        <f t="shared" si="4"/>
        <v>1</v>
      </c>
      <c r="X36" s="59">
        <v>1</v>
      </c>
      <c r="Y36" s="60">
        <f t="shared" si="1"/>
        <v>2353.7276778765095</v>
      </c>
      <c r="Z36" s="60">
        <f t="shared" si="2"/>
        <v>1413.3</v>
      </c>
      <c r="AA36" s="74"/>
      <c r="AB36" s="74"/>
      <c r="AF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</row>
    <row r="37" spans="1:49" ht="15" hidden="1" outlineLevel="1">
      <c r="A37" s="48"/>
      <c r="B37" s="49" t="s">
        <v>50</v>
      </c>
      <c r="C37" s="50">
        <v>33</v>
      </c>
      <c r="D37" s="50" t="s">
        <v>56</v>
      </c>
      <c r="E37" s="51">
        <v>3261</v>
      </c>
      <c r="F37" s="52">
        <v>1141.35</v>
      </c>
      <c r="G37" s="53">
        <v>1</v>
      </c>
      <c r="H37" s="51">
        <v>2035</v>
      </c>
      <c r="I37" s="52">
        <v>404.01533333333333</v>
      </c>
      <c r="J37" s="54">
        <v>1</v>
      </c>
      <c r="K37" s="51">
        <v>5028</v>
      </c>
      <c r="L37" s="52">
        <v>1774.7793310497382</v>
      </c>
      <c r="M37" s="52">
        <v>14</v>
      </c>
      <c r="N37" s="55"/>
      <c r="O37" s="51">
        <v>10324</v>
      </c>
      <c r="P37" s="52">
        <v>3320.1446643830714</v>
      </c>
      <c r="Q37" s="54">
        <f t="shared" si="0"/>
        <v>16</v>
      </c>
      <c r="R37" s="56"/>
      <c r="S37" s="57">
        <v>70.369442026104</v>
      </c>
      <c r="T37" s="57">
        <f>'[1]PSETK_Kab'!O37</f>
        <v>18</v>
      </c>
      <c r="U37" s="57">
        <f>'[1]PSETK_Kab'!M37</f>
        <v>37</v>
      </c>
      <c r="V37" s="57">
        <f>'[1]PSETK_Kab'!K37</f>
        <v>341</v>
      </c>
      <c r="W37" s="58">
        <f t="shared" si="4"/>
        <v>1</v>
      </c>
      <c r="X37" s="59">
        <v>1</v>
      </c>
      <c r="Y37" s="60">
        <f t="shared" si="1"/>
        <v>1774.7793310497382</v>
      </c>
      <c r="Z37" s="60">
        <f t="shared" si="2"/>
        <v>1141.35</v>
      </c>
      <c r="AA37" s="74"/>
      <c r="AB37" s="77"/>
      <c r="AF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</row>
    <row r="38" spans="1:26" ht="15" hidden="1" outlineLevel="1">
      <c r="A38" s="17"/>
      <c r="B38" s="61" t="s">
        <v>50</v>
      </c>
      <c r="C38" s="62">
        <v>34</v>
      </c>
      <c r="D38" s="62" t="s">
        <v>57</v>
      </c>
      <c r="E38" s="63">
        <v>0</v>
      </c>
      <c r="F38" s="64">
        <v>0</v>
      </c>
      <c r="G38" s="65">
        <v>0</v>
      </c>
      <c r="H38" s="63">
        <v>1603</v>
      </c>
      <c r="I38" s="64">
        <v>482.90375</v>
      </c>
      <c r="J38" s="66">
        <v>1</v>
      </c>
      <c r="K38" s="63">
        <v>3941</v>
      </c>
      <c r="L38" s="64">
        <v>1467.5555568243926</v>
      </c>
      <c r="M38" s="64">
        <v>12</v>
      </c>
      <c r="N38" s="67"/>
      <c r="O38" s="63">
        <v>5544</v>
      </c>
      <c r="P38" s="64">
        <v>1950.4593068243926</v>
      </c>
      <c r="Q38" s="66">
        <f t="shared" si="0"/>
        <v>13</v>
      </c>
      <c r="R38" s="68"/>
      <c r="S38" s="69">
        <v>44.86785499920657</v>
      </c>
      <c r="T38" s="69">
        <f>'[1]PSETK_Kab'!O38</f>
        <v>14</v>
      </c>
      <c r="U38" s="69">
        <f>'[1]PSETK_Kab'!M38</f>
        <v>28</v>
      </c>
      <c r="V38" s="69">
        <f>'[1]PSETK_Kab'!K38</f>
        <v>91</v>
      </c>
      <c r="W38" s="70">
        <f t="shared" si="4"/>
        <v>1</v>
      </c>
      <c r="X38" s="71">
        <v>1</v>
      </c>
      <c r="Y38" s="72">
        <f t="shared" si="1"/>
        <v>1467.5555568243926</v>
      </c>
      <c r="Z38" s="72">
        <f t="shared" si="2"/>
        <v>0</v>
      </c>
    </row>
    <row r="39" spans="1:49" ht="15" hidden="1" outlineLevel="1">
      <c r="A39" s="73"/>
      <c r="B39" s="49" t="s">
        <v>58</v>
      </c>
      <c r="C39" s="50">
        <v>35</v>
      </c>
      <c r="D39" s="50" t="s">
        <v>59</v>
      </c>
      <c r="E39" s="78">
        <v>21422</v>
      </c>
      <c r="F39" s="79">
        <v>7497.7</v>
      </c>
      <c r="G39" s="80">
        <v>0.5</v>
      </c>
      <c r="H39" s="78">
        <v>0</v>
      </c>
      <c r="I39" s="79">
        <v>0</v>
      </c>
      <c r="J39" s="81">
        <v>0</v>
      </c>
      <c r="K39" s="78">
        <v>1295</v>
      </c>
      <c r="L39" s="79">
        <v>479.07392305342876</v>
      </c>
      <c r="M39" s="79">
        <v>2</v>
      </c>
      <c r="N39" s="82"/>
      <c r="O39" s="78">
        <v>22717</v>
      </c>
      <c r="P39" s="79">
        <v>7976.773923053429</v>
      </c>
      <c r="Q39" s="81">
        <f t="shared" si="0"/>
        <v>2.5</v>
      </c>
      <c r="R39" s="56"/>
      <c r="S39" s="57">
        <v>24.215837555457625</v>
      </c>
      <c r="T39" s="57">
        <f>'[1]PSETK_Kab'!O39</f>
        <v>3</v>
      </c>
      <c r="U39" s="57">
        <f>'[1]PSETK_Kab'!M39</f>
        <v>14</v>
      </c>
      <c r="V39" s="57">
        <f>'[1]PSETK_Kab'!K39</f>
        <v>155</v>
      </c>
      <c r="W39" s="58">
        <f t="shared" si="4"/>
        <v>1</v>
      </c>
      <c r="X39" s="59">
        <v>1</v>
      </c>
      <c r="Y39" s="60">
        <f t="shared" si="1"/>
        <v>479.07392305342876</v>
      </c>
      <c r="Z39" s="60">
        <f t="shared" si="2"/>
        <v>7497.7</v>
      </c>
      <c r="AA39" s="74"/>
      <c r="AB39" s="77"/>
      <c r="AF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</row>
    <row r="40" spans="1:49" ht="15" hidden="1" outlineLevel="1">
      <c r="A40" s="48"/>
      <c r="B40" s="49" t="s">
        <v>58</v>
      </c>
      <c r="C40" s="50">
        <v>36</v>
      </c>
      <c r="D40" s="50" t="s">
        <v>60</v>
      </c>
      <c r="E40" s="78">
        <v>0</v>
      </c>
      <c r="F40" s="79">
        <v>0</v>
      </c>
      <c r="G40" s="80">
        <v>0</v>
      </c>
      <c r="H40" s="78">
        <v>0</v>
      </c>
      <c r="I40" s="79">
        <v>0</v>
      </c>
      <c r="J40" s="81">
        <v>0</v>
      </c>
      <c r="K40" s="78">
        <v>2723</v>
      </c>
      <c r="L40" s="79">
        <v>1701.088731314042</v>
      </c>
      <c r="M40" s="79">
        <v>7</v>
      </c>
      <c r="N40" s="82"/>
      <c r="O40" s="78">
        <v>2723</v>
      </c>
      <c r="P40" s="79">
        <v>1701.088731314042</v>
      </c>
      <c r="Q40" s="81">
        <f t="shared" si="0"/>
        <v>7</v>
      </c>
      <c r="R40" s="56"/>
      <c r="S40" s="57">
        <v>90.7120259870998</v>
      </c>
      <c r="T40" s="57">
        <f>'[1]PSETK_Kab'!O40</f>
        <v>5</v>
      </c>
      <c r="U40" s="57">
        <f>'[1]PSETK_Kab'!M40</f>
        <v>27</v>
      </c>
      <c r="V40" s="57">
        <f>'[1]PSETK_Kab'!K40</f>
        <v>290</v>
      </c>
      <c r="W40" s="58">
        <f t="shared" si="4"/>
        <v>1</v>
      </c>
      <c r="X40" s="59">
        <v>1</v>
      </c>
      <c r="Y40" s="60">
        <f t="shared" si="1"/>
        <v>1701.088731314042</v>
      </c>
      <c r="Z40" s="60">
        <f t="shared" si="2"/>
        <v>0</v>
      </c>
      <c r="AA40" s="83"/>
      <c r="AF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</row>
    <row r="41" spans="1:49" ht="15" hidden="1" outlineLevel="1">
      <c r="A41" s="48"/>
      <c r="B41" s="49" t="s">
        <v>58</v>
      </c>
      <c r="C41" s="50">
        <v>37</v>
      </c>
      <c r="D41" s="50" t="s">
        <v>61</v>
      </c>
      <c r="E41" s="78">
        <v>10431</v>
      </c>
      <c r="F41" s="79">
        <v>3650.85</v>
      </c>
      <c r="G41" s="80">
        <v>0.5</v>
      </c>
      <c r="H41" s="78">
        <v>0</v>
      </c>
      <c r="I41" s="79">
        <v>0</v>
      </c>
      <c r="J41" s="81">
        <v>0</v>
      </c>
      <c r="K41" s="78">
        <v>1803</v>
      </c>
      <c r="L41" s="79">
        <v>1683</v>
      </c>
      <c r="M41" s="79">
        <v>5</v>
      </c>
      <c r="N41" s="82"/>
      <c r="O41" s="78">
        <v>12234</v>
      </c>
      <c r="P41" s="79">
        <v>5333.85</v>
      </c>
      <c r="Q41" s="81">
        <f t="shared" si="0"/>
        <v>5.5</v>
      </c>
      <c r="R41" s="56"/>
      <c r="S41" s="57">
        <v>22.866067363448202</v>
      </c>
      <c r="T41" s="57">
        <f>'[1]PSETK_Kab'!O41</f>
        <v>10</v>
      </c>
      <c r="U41" s="57">
        <f>'[1]PSETK_Kab'!M41</f>
        <v>8</v>
      </c>
      <c r="V41" s="57">
        <f>'[1]PSETK_Kab'!K41</f>
        <v>226</v>
      </c>
      <c r="W41" s="58">
        <f t="shared" si="4"/>
        <v>1</v>
      </c>
      <c r="X41" s="59">
        <v>1</v>
      </c>
      <c r="Y41" s="60">
        <f t="shared" si="1"/>
        <v>1683</v>
      </c>
      <c r="Z41" s="60">
        <f t="shared" si="2"/>
        <v>3650.85</v>
      </c>
      <c r="AA41" s="74"/>
      <c r="AB41" s="74"/>
      <c r="AF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</row>
    <row r="42" spans="1:26" ht="15" hidden="1" outlineLevel="1">
      <c r="A42" s="48"/>
      <c r="B42" s="49" t="s">
        <v>58</v>
      </c>
      <c r="C42" s="50">
        <v>38</v>
      </c>
      <c r="D42" s="50" t="s">
        <v>62</v>
      </c>
      <c r="E42" s="51">
        <v>0</v>
      </c>
      <c r="F42" s="52">
        <v>0</v>
      </c>
      <c r="G42" s="53">
        <v>0</v>
      </c>
      <c r="H42" s="51">
        <v>0</v>
      </c>
      <c r="I42" s="52">
        <v>0</v>
      </c>
      <c r="J42" s="54">
        <v>0</v>
      </c>
      <c r="K42" s="51">
        <v>1301</v>
      </c>
      <c r="L42" s="52">
        <v>814.5857092184021</v>
      </c>
      <c r="M42" s="52">
        <v>5</v>
      </c>
      <c r="N42" s="55"/>
      <c r="O42" s="51">
        <v>1301</v>
      </c>
      <c r="P42" s="52">
        <v>814.5857092184021</v>
      </c>
      <c r="Q42" s="54">
        <f t="shared" si="0"/>
        <v>5</v>
      </c>
      <c r="R42" s="56"/>
      <c r="S42" s="57">
        <v>21.799055353954582</v>
      </c>
      <c r="T42" s="57">
        <f>'[1]PSETK_Kab'!O42</f>
        <v>7</v>
      </c>
      <c r="U42" s="57">
        <f>'[1]PSETK_Kab'!M42</f>
        <v>12</v>
      </c>
      <c r="V42" s="57">
        <f>'[1]PSETK_Kab'!K42</f>
        <v>320</v>
      </c>
      <c r="W42" s="58">
        <f t="shared" si="4"/>
        <v>1</v>
      </c>
      <c r="X42" s="59">
        <v>1</v>
      </c>
      <c r="Y42" s="60">
        <f t="shared" si="1"/>
        <v>814.5857092184021</v>
      </c>
      <c r="Z42" s="60">
        <f t="shared" si="2"/>
        <v>0</v>
      </c>
    </row>
    <row r="43" spans="1:49" ht="15" hidden="1" outlineLevel="1">
      <c r="A43" s="48"/>
      <c r="B43" s="49" t="s">
        <v>58</v>
      </c>
      <c r="C43" s="50">
        <v>39</v>
      </c>
      <c r="D43" s="50" t="s">
        <v>63</v>
      </c>
      <c r="E43" s="51">
        <v>37451</v>
      </c>
      <c r="F43" s="52">
        <v>6591</v>
      </c>
      <c r="G43" s="53">
        <v>1</v>
      </c>
      <c r="H43" s="51">
        <v>0</v>
      </c>
      <c r="I43" s="52">
        <v>0</v>
      </c>
      <c r="J43" s="54">
        <v>0</v>
      </c>
      <c r="K43" s="51">
        <v>5549.860000000001</v>
      </c>
      <c r="L43" s="52">
        <v>2431.3909372294866</v>
      </c>
      <c r="M43" s="52">
        <v>13</v>
      </c>
      <c r="N43" s="55"/>
      <c r="O43" s="51">
        <v>43000.86</v>
      </c>
      <c r="P43" s="52">
        <v>9022.390937229487</v>
      </c>
      <c r="Q43" s="54">
        <f t="shared" si="0"/>
        <v>14</v>
      </c>
      <c r="R43" s="56"/>
      <c r="S43" s="57">
        <v>106.86274656759898</v>
      </c>
      <c r="T43" s="57">
        <f>'[1]PSETK_Kab'!O43</f>
        <v>26</v>
      </c>
      <c r="U43" s="57">
        <f>'[1]PSETK_Kab'!M43</f>
        <v>21</v>
      </c>
      <c r="V43" s="57">
        <f>'[1]PSETK_Kab'!K43</f>
        <v>280</v>
      </c>
      <c r="W43" s="58">
        <f t="shared" si="4"/>
        <v>1</v>
      </c>
      <c r="X43" s="59">
        <v>1</v>
      </c>
      <c r="Y43" s="60">
        <f t="shared" si="1"/>
        <v>2431.3909372294866</v>
      </c>
      <c r="Z43" s="60">
        <f t="shared" si="2"/>
        <v>6591</v>
      </c>
      <c r="AA43" s="83"/>
      <c r="AB43" s="83"/>
      <c r="AF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</row>
    <row r="44" spans="1:26" ht="15" hidden="1" outlineLevel="1">
      <c r="A44" s="48"/>
      <c r="B44" s="49" t="s">
        <v>58</v>
      </c>
      <c r="C44" s="50">
        <v>40</v>
      </c>
      <c r="D44" s="50" t="s">
        <v>64</v>
      </c>
      <c r="E44" s="78">
        <v>0</v>
      </c>
      <c r="F44" s="79">
        <v>0</v>
      </c>
      <c r="G44" s="80">
        <v>0</v>
      </c>
      <c r="H44" s="78">
        <v>0</v>
      </c>
      <c r="I44" s="79">
        <v>0</v>
      </c>
      <c r="J44" s="81">
        <v>0</v>
      </c>
      <c r="K44" s="78">
        <v>3104.885</v>
      </c>
      <c r="L44" s="79">
        <v>1389.3799768947933</v>
      </c>
      <c r="M44" s="79">
        <v>7</v>
      </c>
      <c r="N44" s="82"/>
      <c r="O44" s="78">
        <v>3104.885</v>
      </c>
      <c r="P44" s="79">
        <v>1389.3799768947933</v>
      </c>
      <c r="Q44" s="81">
        <f t="shared" si="0"/>
        <v>7</v>
      </c>
      <c r="R44" s="56"/>
      <c r="S44" s="57">
        <v>40.381069499285914</v>
      </c>
      <c r="T44" s="57">
        <f>'[1]PSETK_Kab'!O44</f>
        <v>14</v>
      </c>
      <c r="U44" s="57">
        <f>'[1]PSETK_Kab'!M44</f>
        <v>19</v>
      </c>
      <c r="V44" s="57">
        <f>'[1]PSETK_Kab'!K44</f>
        <v>539</v>
      </c>
      <c r="W44" s="58">
        <f t="shared" si="4"/>
        <v>1</v>
      </c>
      <c r="X44" s="59">
        <v>1</v>
      </c>
      <c r="Y44" s="60">
        <f t="shared" si="1"/>
        <v>1389.3799768947933</v>
      </c>
      <c r="Z44" s="60">
        <f t="shared" si="2"/>
        <v>0</v>
      </c>
    </row>
    <row r="45" spans="1:49" ht="15" hidden="1" outlineLevel="1">
      <c r="A45" s="17"/>
      <c r="B45" s="61" t="s">
        <v>58</v>
      </c>
      <c r="C45" s="62">
        <v>41</v>
      </c>
      <c r="D45" s="62" t="s">
        <v>65</v>
      </c>
      <c r="E45" s="84">
        <v>21537</v>
      </c>
      <c r="F45" s="85">
        <v>3352.65</v>
      </c>
      <c r="G45" s="86">
        <v>0.5</v>
      </c>
      <c r="H45" s="84">
        <v>0</v>
      </c>
      <c r="I45" s="85">
        <v>0</v>
      </c>
      <c r="J45" s="87">
        <v>0</v>
      </c>
      <c r="K45" s="84">
        <v>4836</v>
      </c>
      <c r="L45" s="85">
        <v>2532.0461219432145</v>
      </c>
      <c r="M45" s="85">
        <v>13</v>
      </c>
      <c r="N45" s="88"/>
      <c r="O45" s="84">
        <v>26373</v>
      </c>
      <c r="P45" s="85">
        <v>5884.696121943214</v>
      </c>
      <c r="Q45" s="87">
        <f t="shared" si="0"/>
        <v>13.5</v>
      </c>
      <c r="R45" s="68"/>
      <c r="S45" s="69">
        <v>246.7038467150191</v>
      </c>
      <c r="T45" s="69">
        <f>'[1]PSETK_Kab'!O45</f>
        <v>12</v>
      </c>
      <c r="U45" s="69">
        <f>'[1]PSETK_Kab'!M45</f>
        <v>16</v>
      </c>
      <c r="V45" s="69">
        <f>'[1]PSETK_Kab'!K45</f>
        <v>671</v>
      </c>
      <c r="W45" s="70">
        <f t="shared" si="4"/>
        <v>1</v>
      </c>
      <c r="X45" s="71">
        <v>1</v>
      </c>
      <c r="Y45" s="72">
        <f t="shared" si="1"/>
        <v>2532.0461219432145</v>
      </c>
      <c r="Z45" s="72">
        <f t="shared" si="2"/>
        <v>3352.65</v>
      </c>
      <c r="AA45" s="74"/>
      <c r="AB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</row>
    <row r="46" spans="1:26" ht="15" hidden="1" outlineLevel="1">
      <c r="A46" s="73"/>
      <c r="B46" s="49" t="s">
        <v>66</v>
      </c>
      <c r="C46" s="50">
        <v>42</v>
      </c>
      <c r="D46" s="50" t="s">
        <v>67</v>
      </c>
      <c r="E46" s="51">
        <v>0</v>
      </c>
      <c r="F46" s="52">
        <v>0</v>
      </c>
      <c r="G46" s="53">
        <v>0</v>
      </c>
      <c r="H46" s="51">
        <v>1733</v>
      </c>
      <c r="I46" s="52">
        <v>408.6414</v>
      </c>
      <c r="J46" s="54">
        <v>1</v>
      </c>
      <c r="K46" s="51">
        <v>2445</v>
      </c>
      <c r="L46" s="52">
        <v>1023.2325</v>
      </c>
      <c r="M46" s="52">
        <v>5</v>
      </c>
      <c r="N46" s="55"/>
      <c r="O46" s="51">
        <v>4178</v>
      </c>
      <c r="P46" s="52">
        <v>1431.8739</v>
      </c>
      <c r="Q46" s="54">
        <f t="shared" si="0"/>
        <v>6</v>
      </c>
      <c r="R46" s="56"/>
      <c r="S46" s="57">
        <v>109.84355131732035</v>
      </c>
      <c r="T46" s="57">
        <f>'[1]PSETK_Kab'!O46</f>
        <v>5</v>
      </c>
      <c r="U46" s="57">
        <f>'[1]PSETK_Kab'!M46</f>
        <v>7</v>
      </c>
      <c r="V46" s="57">
        <f>'[1]PSETK_Kab'!K46</f>
        <v>12</v>
      </c>
      <c r="W46" s="58">
        <f t="shared" si="4"/>
        <v>1</v>
      </c>
      <c r="X46" s="59">
        <v>1</v>
      </c>
      <c r="Y46" s="60">
        <f t="shared" si="1"/>
        <v>1023.2325</v>
      </c>
      <c r="Z46" s="60">
        <f t="shared" si="2"/>
        <v>0</v>
      </c>
    </row>
    <row r="47" spans="1:26" ht="15" hidden="1" outlineLevel="1">
      <c r="A47" s="48"/>
      <c r="B47" s="49" t="s">
        <v>66</v>
      </c>
      <c r="C47" s="50">
        <v>43</v>
      </c>
      <c r="D47" s="50" t="s">
        <v>68</v>
      </c>
      <c r="E47" s="51">
        <v>3833</v>
      </c>
      <c r="F47" s="52">
        <v>1341</v>
      </c>
      <c r="G47" s="53">
        <v>0.5</v>
      </c>
      <c r="H47" s="51">
        <v>1332</v>
      </c>
      <c r="I47" s="52">
        <v>314.0856</v>
      </c>
      <c r="J47" s="54">
        <v>1</v>
      </c>
      <c r="K47" s="51">
        <v>5360</v>
      </c>
      <c r="L47" s="52">
        <v>2127.933943468562</v>
      </c>
      <c r="M47" s="52">
        <v>12</v>
      </c>
      <c r="N47" s="55"/>
      <c r="O47" s="51">
        <v>10525</v>
      </c>
      <c r="P47" s="52">
        <v>3783.019543468562</v>
      </c>
      <c r="Q47" s="54">
        <f t="shared" si="0"/>
        <v>13.5</v>
      </c>
      <c r="R47" s="56"/>
      <c r="S47" s="57">
        <v>42.19552342142981</v>
      </c>
      <c r="T47" s="57">
        <f>'[1]PSETK_Kab'!O47</f>
        <v>26</v>
      </c>
      <c r="U47" s="57">
        <f>'[1]PSETK_Kab'!M47</f>
        <v>35</v>
      </c>
      <c r="V47" s="57">
        <f>'[1]PSETK_Kab'!K47</f>
        <v>320</v>
      </c>
      <c r="W47" s="58">
        <f t="shared" si="4"/>
        <v>1</v>
      </c>
      <c r="X47" s="59">
        <v>1</v>
      </c>
      <c r="Y47" s="60">
        <f t="shared" si="1"/>
        <v>2127.933943468562</v>
      </c>
      <c r="Z47" s="60">
        <f t="shared" si="2"/>
        <v>1341</v>
      </c>
    </row>
    <row r="48" spans="1:26" ht="15" hidden="1" outlineLevel="1">
      <c r="A48" s="48"/>
      <c r="B48" s="49" t="s">
        <v>66</v>
      </c>
      <c r="C48" s="50">
        <v>44</v>
      </c>
      <c r="D48" s="50" t="s">
        <v>69</v>
      </c>
      <c r="E48" s="51">
        <v>0</v>
      </c>
      <c r="F48" s="52">
        <v>0</v>
      </c>
      <c r="G48" s="53">
        <v>0</v>
      </c>
      <c r="H48" s="51">
        <v>1779</v>
      </c>
      <c r="I48" s="52">
        <v>419.48819999999995</v>
      </c>
      <c r="J48" s="54">
        <v>1</v>
      </c>
      <c r="K48" s="51">
        <v>7231</v>
      </c>
      <c r="L48" s="52">
        <v>3738.7894995748456</v>
      </c>
      <c r="M48" s="52">
        <v>15</v>
      </c>
      <c r="N48" s="55"/>
      <c r="O48" s="51">
        <v>9010</v>
      </c>
      <c r="P48" s="52">
        <v>4158.277699574845</v>
      </c>
      <c r="Q48" s="54">
        <f t="shared" si="0"/>
        <v>16</v>
      </c>
      <c r="R48" s="56"/>
      <c r="S48" s="57">
        <v>51.50466969825687</v>
      </c>
      <c r="T48" s="57">
        <f>'[1]PSETK_Kab'!O48</f>
        <v>21</v>
      </c>
      <c r="U48" s="57">
        <f>'[1]PSETK_Kab'!M48</f>
        <v>4</v>
      </c>
      <c r="V48" s="57">
        <f>'[1]PSETK_Kab'!K48</f>
        <v>4</v>
      </c>
      <c r="W48" s="58">
        <f t="shared" si="4"/>
        <v>1</v>
      </c>
      <c r="X48" s="59">
        <v>1</v>
      </c>
      <c r="Y48" s="60">
        <f t="shared" si="1"/>
        <v>3738.7894995748456</v>
      </c>
      <c r="Z48" s="60">
        <f t="shared" si="2"/>
        <v>0</v>
      </c>
    </row>
    <row r="49" spans="1:49" ht="15" hidden="1" outlineLevel="1">
      <c r="A49" s="48"/>
      <c r="B49" s="49" t="s">
        <v>66</v>
      </c>
      <c r="C49" s="50">
        <v>45</v>
      </c>
      <c r="D49" s="50" t="s">
        <v>70</v>
      </c>
      <c r="E49" s="51">
        <v>21506</v>
      </c>
      <c r="F49" s="52">
        <v>5361.2</v>
      </c>
      <c r="G49" s="53">
        <v>1</v>
      </c>
      <c r="H49" s="51">
        <v>1637</v>
      </c>
      <c r="I49" s="52">
        <v>386.0046</v>
      </c>
      <c r="J49" s="54">
        <v>1</v>
      </c>
      <c r="K49" s="51">
        <v>5718</v>
      </c>
      <c r="L49" s="52">
        <v>1682.5144329141613</v>
      </c>
      <c r="M49" s="52">
        <v>15</v>
      </c>
      <c r="N49" s="55"/>
      <c r="O49" s="51">
        <v>28861</v>
      </c>
      <c r="P49" s="52">
        <v>7429.719032914161</v>
      </c>
      <c r="Q49" s="54">
        <f t="shared" si="0"/>
        <v>17</v>
      </c>
      <c r="R49" s="56"/>
      <c r="S49" s="57">
        <v>72.55334885653507</v>
      </c>
      <c r="T49" s="57">
        <f>'[1]PSETK_Kab'!O49</f>
        <v>24</v>
      </c>
      <c r="U49" s="57">
        <f>'[1]PSETK_Kab'!M49</f>
        <v>68</v>
      </c>
      <c r="V49" s="57">
        <f>'[1]PSETK_Kab'!K49</f>
        <v>517</v>
      </c>
      <c r="W49" s="58">
        <f t="shared" si="4"/>
        <v>1</v>
      </c>
      <c r="X49" s="59">
        <v>1</v>
      </c>
      <c r="Y49" s="60">
        <f t="shared" si="1"/>
        <v>1682.5144329141613</v>
      </c>
      <c r="Z49" s="60">
        <f t="shared" si="2"/>
        <v>5361.2</v>
      </c>
      <c r="AA49" s="74"/>
      <c r="AB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</row>
    <row r="50" spans="1:49" ht="15" hidden="1" outlineLevel="1">
      <c r="A50" s="48"/>
      <c r="B50" s="49" t="s">
        <v>66</v>
      </c>
      <c r="C50" s="50">
        <v>46</v>
      </c>
      <c r="D50" s="50" t="s">
        <v>71</v>
      </c>
      <c r="E50" s="51">
        <v>2831</v>
      </c>
      <c r="F50" s="52">
        <v>990.8499999999999</v>
      </c>
      <c r="G50" s="53">
        <v>0.5</v>
      </c>
      <c r="H50" s="51">
        <v>1884</v>
      </c>
      <c r="I50" s="52">
        <v>444.24719999999996</v>
      </c>
      <c r="J50" s="54">
        <v>1</v>
      </c>
      <c r="K50" s="51">
        <v>3766</v>
      </c>
      <c r="L50" s="52">
        <v>1129.744726262924</v>
      </c>
      <c r="M50" s="52">
        <v>8</v>
      </c>
      <c r="N50" s="55"/>
      <c r="O50" s="51">
        <v>8481</v>
      </c>
      <c r="P50" s="52">
        <v>2564.841926262924</v>
      </c>
      <c r="Q50" s="54">
        <f t="shared" si="0"/>
        <v>9.5</v>
      </c>
      <c r="R50" s="56"/>
      <c r="S50" s="57">
        <v>68.14472198630982</v>
      </c>
      <c r="T50" s="57">
        <f>'[1]PSETK_Kab'!O50</f>
        <v>13</v>
      </c>
      <c r="U50" s="57">
        <f>'[1]PSETK_Kab'!M50</f>
        <v>10</v>
      </c>
      <c r="V50" s="57">
        <f>'[1]PSETK_Kab'!K50</f>
        <v>276</v>
      </c>
      <c r="W50" s="58">
        <f t="shared" si="4"/>
        <v>1</v>
      </c>
      <c r="X50" s="59">
        <v>1</v>
      </c>
      <c r="Y50" s="60">
        <f t="shared" si="1"/>
        <v>1129.744726262924</v>
      </c>
      <c r="Z50" s="60">
        <f t="shared" si="2"/>
        <v>990.8499999999999</v>
      </c>
      <c r="AA50" s="74"/>
      <c r="AB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</row>
    <row r="51" spans="1:49" ht="15" hidden="1" outlineLevel="1">
      <c r="A51" s="48"/>
      <c r="B51" s="49" t="s">
        <v>66</v>
      </c>
      <c r="C51" s="50">
        <v>47</v>
      </c>
      <c r="D51" s="50" t="s">
        <v>72</v>
      </c>
      <c r="E51" s="51">
        <v>887</v>
      </c>
      <c r="F51" s="52">
        <v>310</v>
      </c>
      <c r="G51" s="53">
        <v>0.5</v>
      </c>
      <c r="H51" s="51">
        <v>1920</v>
      </c>
      <c r="I51" s="52">
        <v>452.736</v>
      </c>
      <c r="J51" s="54">
        <v>1</v>
      </c>
      <c r="K51" s="51">
        <v>4975</v>
      </c>
      <c r="L51" s="52">
        <v>2882.053320507978</v>
      </c>
      <c r="M51" s="52">
        <v>9</v>
      </c>
      <c r="N51" s="55"/>
      <c r="O51" s="51">
        <v>7782</v>
      </c>
      <c r="P51" s="52">
        <v>3644.7893205079777</v>
      </c>
      <c r="Q51" s="54">
        <f t="shared" si="0"/>
        <v>10.5</v>
      </c>
      <c r="R51" s="56"/>
      <c r="S51" s="57">
        <v>74.130659359569</v>
      </c>
      <c r="T51" s="57">
        <f>'[1]PSETK_Kab'!O51</f>
        <v>28</v>
      </c>
      <c r="U51" s="57">
        <f>'[1]PSETK_Kab'!M51</f>
        <v>27</v>
      </c>
      <c r="V51" s="57">
        <f>'[1]PSETK_Kab'!K51</f>
        <v>271</v>
      </c>
      <c r="W51" s="58">
        <f t="shared" si="4"/>
        <v>1</v>
      </c>
      <c r="X51" s="59">
        <v>1</v>
      </c>
      <c r="Y51" s="60">
        <f t="shared" si="1"/>
        <v>2882.053320507978</v>
      </c>
      <c r="Z51" s="60">
        <f t="shared" si="2"/>
        <v>310</v>
      </c>
      <c r="AA51" s="74"/>
      <c r="AB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</row>
    <row r="52" spans="1:49" ht="15" hidden="1" outlineLevel="1">
      <c r="A52" s="48"/>
      <c r="B52" s="49" t="s">
        <v>66</v>
      </c>
      <c r="C52" s="50">
        <v>48</v>
      </c>
      <c r="D52" s="50" t="s">
        <v>73</v>
      </c>
      <c r="E52" s="51">
        <v>10897</v>
      </c>
      <c r="F52" s="52">
        <v>3813.95</v>
      </c>
      <c r="G52" s="53">
        <v>0.5</v>
      </c>
      <c r="H52" s="51">
        <v>2323</v>
      </c>
      <c r="I52" s="52">
        <v>547.7633999999999</v>
      </c>
      <c r="J52" s="54">
        <v>1</v>
      </c>
      <c r="K52" s="51">
        <v>2544</v>
      </c>
      <c r="L52" s="52">
        <v>1498.330381004482</v>
      </c>
      <c r="M52" s="52">
        <v>9</v>
      </c>
      <c r="N52" s="55"/>
      <c r="O52" s="51">
        <v>15764</v>
      </c>
      <c r="P52" s="52">
        <v>5860.043781004481</v>
      </c>
      <c r="Q52" s="54">
        <f t="shared" si="0"/>
        <v>10.5</v>
      </c>
      <c r="R52" s="56"/>
      <c r="S52" s="57">
        <v>58.32287643892107</v>
      </c>
      <c r="T52" s="57">
        <f>'[1]PSETK_Kab'!O52</f>
        <v>30</v>
      </c>
      <c r="U52" s="57">
        <f>'[1]PSETK_Kab'!M52</f>
        <v>66</v>
      </c>
      <c r="V52" s="57">
        <f>'[1]PSETK_Kab'!K52</f>
        <v>351</v>
      </c>
      <c r="W52" s="58">
        <f t="shared" si="4"/>
        <v>1</v>
      </c>
      <c r="X52" s="59">
        <v>1</v>
      </c>
      <c r="Y52" s="60">
        <f t="shared" si="1"/>
        <v>1498.330381004482</v>
      </c>
      <c r="Z52" s="60">
        <f t="shared" si="2"/>
        <v>3813.95</v>
      </c>
      <c r="AA52" s="74"/>
      <c r="AB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</row>
    <row r="53" spans="1:49" ht="15" hidden="1" outlineLevel="1">
      <c r="A53" s="48"/>
      <c r="B53" s="49" t="s">
        <v>66</v>
      </c>
      <c r="C53" s="50">
        <v>49</v>
      </c>
      <c r="D53" s="50" t="s">
        <v>74</v>
      </c>
      <c r="E53" s="51">
        <v>31553</v>
      </c>
      <c r="F53" s="52">
        <v>8372.9</v>
      </c>
      <c r="G53" s="53">
        <v>1</v>
      </c>
      <c r="H53" s="51">
        <v>1812</v>
      </c>
      <c r="I53" s="52">
        <v>427.26959999999997</v>
      </c>
      <c r="J53" s="54">
        <v>1</v>
      </c>
      <c r="K53" s="51">
        <v>3196</v>
      </c>
      <c r="L53" s="52">
        <v>957.0435279836179</v>
      </c>
      <c r="M53" s="52">
        <v>7</v>
      </c>
      <c r="N53" s="55"/>
      <c r="O53" s="51">
        <v>36561</v>
      </c>
      <c r="P53" s="52">
        <v>9757.213127983618</v>
      </c>
      <c r="Q53" s="54">
        <f t="shared" si="0"/>
        <v>9</v>
      </c>
      <c r="R53" s="56"/>
      <c r="S53" s="57">
        <v>71.45245921574002</v>
      </c>
      <c r="T53" s="57">
        <f>'[1]PSETK_Kab'!O53</f>
        <v>14</v>
      </c>
      <c r="U53" s="57">
        <f>'[1]PSETK_Kab'!M53</f>
        <v>23</v>
      </c>
      <c r="V53" s="57">
        <f>'[1]PSETK_Kab'!K53</f>
        <v>151</v>
      </c>
      <c r="W53" s="58">
        <f t="shared" si="4"/>
        <v>1</v>
      </c>
      <c r="X53" s="59">
        <v>1</v>
      </c>
      <c r="Y53" s="60">
        <f t="shared" si="1"/>
        <v>957.0435279836179</v>
      </c>
      <c r="Z53" s="60">
        <f t="shared" si="2"/>
        <v>8372.9</v>
      </c>
      <c r="AA53" s="74"/>
      <c r="AB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</row>
    <row r="54" spans="1:49" ht="15" hidden="1" outlineLevel="1">
      <c r="A54" s="17"/>
      <c r="B54" s="61" t="s">
        <v>66</v>
      </c>
      <c r="C54" s="62">
        <v>50</v>
      </c>
      <c r="D54" s="62" t="s">
        <v>75</v>
      </c>
      <c r="E54" s="51">
        <v>0</v>
      </c>
      <c r="F54" s="52">
        <v>0</v>
      </c>
      <c r="G54" s="53">
        <v>0</v>
      </c>
      <c r="H54" s="51">
        <v>2523</v>
      </c>
      <c r="I54" s="52">
        <v>756.9</v>
      </c>
      <c r="J54" s="54">
        <v>1</v>
      </c>
      <c r="K54" s="51">
        <v>3829</v>
      </c>
      <c r="L54" s="52">
        <v>1904.3249683534434</v>
      </c>
      <c r="M54" s="52">
        <v>8</v>
      </c>
      <c r="N54" s="55"/>
      <c r="O54" s="51">
        <v>6352</v>
      </c>
      <c r="P54" s="52">
        <v>2661.2249683534433</v>
      </c>
      <c r="Q54" s="54">
        <f t="shared" si="0"/>
        <v>9</v>
      </c>
      <c r="R54" s="56"/>
      <c r="S54" s="69">
        <v>73.92792707776522</v>
      </c>
      <c r="T54" s="69">
        <f>'[1]PSETK_Kab'!O54</f>
        <v>20</v>
      </c>
      <c r="U54" s="69">
        <f>'[1]PSETK_Kab'!M54</f>
        <v>25</v>
      </c>
      <c r="V54" s="69">
        <f>'[1]PSETK_Kab'!K54</f>
        <v>122</v>
      </c>
      <c r="W54" s="70">
        <f t="shared" si="4"/>
        <v>1</v>
      </c>
      <c r="X54" s="71">
        <v>1</v>
      </c>
      <c r="Y54" s="72">
        <f t="shared" si="1"/>
        <v>1904.3249683534434</v>
      </c>
      <c r="Z54" s="72">
        <f t="shared" si="2"/>
        <v>0</v>
      </c>
      <c r="AA54" s="83"/>
      <c r="AB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</row>
    <row r="55" spans="1:49" ht="15" outlineLevel="1">
      <c r="A55" s="37"/>
      <c r="B55" s="29" t="s">
        <v>76</v>
      </c>
      <c r="C55" s="89">
        <v>51</v>
      </c>
      <c r="D55" s="89" t="s">
        <v>77</v>
      </c>
      <c r="E55" s="90">
        <v>0</v>
      </c>
      <c r="F55" s="91">
        <v>0</v>
      </c>
      <c r="G55" s="92">
        <v>0</v>
      </c>
      <c r="H55" s="90">
        <v>1650</v>
      </c>
      <c r="I55" s="91">
        <v>660</v>
      </c>
      <c r="J55" s="89">
        <v>1</v>
      </c>
      <c r="K55" s="90">
        <v>1085</v>
      </c>
      <c r="L55" s="91">
        <v>651</v>
      </c>
      <c r="M55" s="91">
        <v>5</v>
      </c>
      <c r="N55" s="36"/>
      <c r="O55" s="90">
        <v>2735</v>
      </c>
      <c r="P55" s="91">
        <v>1311</v>
      </c>
      <c r="Q55" s="41">
        <f t="shared" si="0"/>
        <v>6</v>
      </c>
      <c r="R55" s="42"/>
      <c r="S55" s="43">
        <v>242.55263649208413</v>
      </c>
      <c r="T55" s="43">
        <f>'[1]PSETK_Kab'!O55</f>
        <v>10</v>
      </c>
      <c r="U55" s="43">
        <f>'[1]PSETK_Kab'!M55</f>
        <v>20</v>
      </c>
      <c r="V55" s="43">
        <f>'[1]PSETK_Kab'!K55</f>
        <v>52</v>
      </c>
      <c r="W55" s="44">
        <f>+W29</f>
        <v>1</v>
      </c>
      <c r="X55" s="45">
        <v>1</v>
      </c>
      <c r="Y55" s="46">
        <f t="shared" si="1"/>
        <v>651</v>
      </c>
      <c r="Z55" s="46">
        <f t="shared" si="2"/>
        <v>0</v>
      </c>
      <c r="AA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</row>
    <row r="56" spans="1:49" ht="15" outlineLevel="1">
      <c r="A56" s="48"/>
      <c r="B56" s="49" t="s">
        <v>76</v>
      </c>
      <c r="C56" s="93">
        <v>52</v>
      </c>
      <c r="D56" s="93" t="s">
        <v>78</v>
      </c>
      <c r="E56" s="94">
        <v>0</v>
      </c>
      <c r="F56" s="95">
        <v>0</v>
      </c>
      <c r="G56" s="96">
        <v>0</v>
      </c>
      <c r="H56" s="94">
        <v>2055</v>
      </c>
      <c r="I56" s="95">
        <v>522</v>
      </c>
      <c r="J56" s="93">
        <v>1</v>
      </c>
      <c r="K56" s="94">
        <v>2774</v>
      </c>
      <c r="L56" s="95">
        <v>2043.6755693667778</v>
      </c>
      <c r="M56" s="95">
        <v>6</v>
      </c>
      <c r="N56" s="55"/>
      <c r="O56" s="94">
        <v>4829</v>
      </c>
      <c r="P56" s="95">
        <v>2565.675569366778</v>
      </c>
      <c r="Q56" s="54">
        <f t="shared" si="0"/>
        <v>7</v>
      </c>
      <c r="R56" s="56"/>
      <c r="S56" s="57">
        <v>14.319301167404333</v>
      </c>
      <c r="T56" s="57">
        <f>'[1]PSETK_Kab'!O56</f>
        <v>23</v>
      </c>
      <c r="U56" s="57">
        <f>'[1]PSETK_Kab'!M56</f>
        <v>17</v>
      </c>
      <c r="V56" s="57">
        <f>'[1]PSETK_Kab'!K56</f>
        <v>31</v>
      </c>
      <c r="W56" s="58">
        <f t="shared" si="3"/>
        <v>1</v>
      </c>
      <c r="X56" s="59">
        <v>1</v>
      </c>
      <c r="Y56" s="60">
        <f t="shared" si="1"/>
        <v>2043.6755693667778</v>
      </c>
      <c r="Z56" s="60">
        <f t="shared" si="2"/>
        <v>0</v>
      </c>
      <c r="AA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</row>
    <row r="57" spans="1:49" ht="15" outlineLevel="1">
      <c r="A57" s="48"/>
      <c r="B57" s="49" t="s">
        <v>76</v>
      </c>
      <c r="C57" s="93">
        <v>53</v>
      </c>
      <c r="D57" s="93" t="s">
        <v>79</v>
      </c>
      <c r="E57" s="94">
        <v>4900</v>
      </c>
      <c r="F57" s="95">
        <v>1225</v>
      </c>
      <c r="G57" s="96">
        <v>1</v>
      </c>
      <c r="H57" s="94">
        <v>1200</v>
      </c>
      <c r="I57" s="95">
        <v>700</v>
      </c>
      <c r="J57" s="93">
        <v>1</v>
      </c>
      <c r="K57" s="94">
        <v>1980</v>
      </c>
      <c r="L57" s="95">
        <v>1073.160679987765</v>
      </c>
      <c r="M57" s="95">
        <v>5</v>
      </c>
      <c r="N57" s="55"/>
      <c r="O57" s="94">
        <v>8080</v>
      </c>
      <c r="P57" s="95">
        <v>2998.160679987765</v>
      </c>
      <c r="Q57" s="54">
        <f t="shared" si="0"/>
        <v>7</v>
      </c>
      <c r="R57" s="56"/>
      <c r="S57" s="57">
        <v>19.00348388908131</v>
      </c>
      <c r="T57" s="57">
        <f>'[1]PSETK_Kab'!O57</f>
        <v>61</v>
      </c>
      <c r="U57" s="57">
        <f>'[1]PSETK_Kab'!M57</f>
        <v>24</v>
      </c>
      <c r="V57" s="57">
        <f>'[1]PSETK_Kab'!K57</f>
        <v>17</v>
      </c>
      <c r="W57" s="58">
        <f t="shared" si="3"/>
        <v>1</v>
      </c>
      <c r="X57" s="59">
        <v>1</v>
      </c>
      <c r="Y57" s="60">
        <f t="shared" si="1"/>
        <v>1073.160679987765</v>
      </c>
      <c r="Z57" s="60">
        <f t="shared" si="2"/>
        <v>1225</v>
      </c>
      <c r="AA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</row>
    <row r="58" spans="1:49" ht="15" outlineLevel="1">
      <c r="A58" s="17"/>
      <c r="B58" s="61" t="s">
        <v>76</v>
      </c>
      <c r="C58" s="97">
        <v>54</v>
      </c>
      <c r="D58" s="97" t="s">
        <v>80</v>
      </c>
      <c r="E58" s="98">
        <v>0</v>
      </c>
      <c r="F58" s="99">
        <v>0</v>
      </c>
      <c r="G58" s="100">
        <v>0</v>
      </c>
      <c r="H58" s="98">
        <v>1363</v>
      </c>
      <c r="I58" s="99">
        <v>545.2</v>
      </c>
      <c r="J58" s="97">
        <v>1</v>
      </c>
      <c r="K58" s="98">
        <v>2380</v>
      </c>
      <c r="L58" s="99">
        <v>1272.2171336048218</v>
      </c>
      <c r="M58" s="99">
        <v>6</v>
      </c>
      <c r="N58" s="67"/>
      <c r="O58" s="98">
        <v>3743</v>
      </c>
      <c r="P58" s="99">
        <v>1817.4171336048219</v>
      </c>
      <c r="Q58" s="66">
        <f t="shared" si="0"/>
        <v>7</v>
      </c>
      <c r="R58" s="68"/>
      <c r="S58" s="69">
        <v>56.733028544775586</v>
      </c>
      <c r="T58" s="69">
        <f>'[1]PSETK_Kab'!O58</f>
        <v>26</v>
      </c>
      <c r="U58" s="69">
        <f>'[1]PSETK_Kab'!M58</f>
        <v>1</v>
      </c>
      <c r="V58" s="69">
        <f>'[1]PSETK_Kab'!K58</f>
        <v>7</v>
      </c>
      <c r="W58" s="70">
        <f t="shared" si="3"/>
        <v>1</v>
      </c>
      <c r="X58" s="71">
        <v>1</v>
      </c>
      <c r="Y58" s="72">
        <f t="shared" si="1"/>
        <v>1272.2171336048218</v>
      </c>
      <c r="Z58" s="72">
        <f t="shared" si="2"/>
        <v>0</v>
      </c>
      <c r="AA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</row>
    <row r="59" spans="1:49" ht="15" outlineLevel="1">
      <c r="A59" s="73"/>
      <c r="B59" s="49" t="s">
        <v>81</v>
      </c>
      <c r="C59" s="93">
        <v>55</v>
      </c>
      <c r="D59" s="93" t="s">
        <v>82</v>
      </c>
      <c r="E59" s="94">
        <v>0</v>
      </c>
      <c r="F59" s="95">
        <v>0</v>
      </c>
      <c r="G59" s="96">
        <v>0</v>
      </c>
      <c r="H59" s="94">
        <v>4635</v>
      </c>
      <c r="I59" s="95">
        <v>1477</v>
      </c>
      <c r="J59" s="93">
        <v>3</v>
      </c>
      <c r="K59" s="94">
        <v>2855</v>
      </c>
      <c r="L59" s="95">
        <v>2142.2445655042434</v>
      </c>
      <c r="M59" s="95">
        <v>9</v>
      </c>
      <c r="N59" s="55"/>
      <c r="O59" s="94">
        <v>7490</v>
      </c>
      <c r="P59" s="95">
        <v>3619.2445655042434</v>
      </c>
      <c r="Q59" s="54">
        <f t="shared" si="0"/>
        <v>12</v>
      </c>
      <c r="R59" s="56"/>
      <c r="S59" s="57">
        <v>34.85394729010898</v>
      </c>
      <c r="T59" s="57">
        <f>'[1]PSETK_Kab'!O59</f>
        <v>13</v>
      </c>
      <c r="U59" s="57">
        <f>'[1]PSETK_Kab'!M59</f>
        <v>32</v>
      </c>
      <c r="V59" s="57">
        <f>'[1]PSETK_Kab'!K59</f>
        <v>66</v>
      </c>
      <c r="W59" s="58">
        <f t="shared" si="3"/>
        <v>1</v>
      </c>
      <c r="X59" s="59">
        <v>1</v>
      </c>
      <c r="Y59" s="60">
        <f t="shared" si="1"/>
        <v>2142.2445655042434</v>
      </c>
      <c r="Z59" s="60">
        <f t="shared" si="2"/>
        <v>0</v>
      </c>
      <c r="AA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</row>
    <row r="60" spans="1:49" ht="15" outlineLevel="1">
      <c r="A60" s="48"/>
      <c r="B60" s="49" t="s">
        <v>81</v>
      </c>
      <c r="C60" s="93">
        <v>56</v>
      </c>
      <c r="D60" s="93" t="s">
        <v>83</v>
      </c>
      <c r="E60" s="94">
        <v>3267</v>
      </c>
      <c r="F60" s="95">
        <v>1143.4499999999998</v>
      </c>
      <c r="G60" s="96">
        <v>1</v>
      </c>
      <c r="H60" s="94">
        <v>1408</v>
      </c>
      <c r="I60" s="95">
        <v>344</v>
      </c>
      <c r="J60" s="93">
        <v>1</v>
      </c>
      <c r="K60" s="94">
        <v>3107</v>
      </c>
      <c r="L60" s="95">
        <v>1239.8903255329892</v>
      </c>
      <c r="M60" s="95">
        <v>5</v>
      </c>
      <c r="N60" s="55"/>
      <c r="O60" s="94">
        <v>7782</v>
      </c>
      <c r="P60" s="95">
        <v>2727.340325532989</v>
      </c>
      <c r="Q60" s="54">
        <f t="shared" si="0"/>
        <v>7</v>
      </c>
      <c r="R60" s="56"/>
      <c r="S60" s="57">
        <v>69.13325526250519</v>
      </c>
      <c r="T60" s="57">
        <f>'[1]PSETK_Kab'!O60</f>
        <v>21</v>
      </c>
      <c r="U60" s="57">
        <f>'[1]PSETK_Kab'!M60</f>
        <v>12</v>
      </c>
      <c r="V60" s="57">
        <f>'[1]PSETK_Kab'!K60</f>
        <v>17</v>
      </c>
      <c r="W60" s="58">
        <f t="shared" si="3"/>
        <v>1</v>
      </c>
      <c r="X60" s="59">
        <v>1</v>
      </c>
      <c r="Y60" s="60">
        <f t="shared" si="1"/>
        <v>1239.8903255329892</v>
      </c>
      <c r="Z60" s="60">
        <f t="shared" si="2"/>
        <v>1143.4499999999998</v>
      </c>
      <c r="AA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</row>
    <row r="61" spans="1:49" ht="15" outlineLevel="1">
      <c r="A61" s="48"/>
      <c r="B61" s="49" t="s">
        <v>81</v>
      </c>
      <c r="C61" s="93">
        <v>57</v>
      </c>
      <c r="D61" s="93" t="s">
        <v>84</v>
      </c>
      <c r="E61" s="94">
        <v>7700</v>
      </c>
      <c r="F61" s="95">
        <v>2695</v>
      </c>
      <c r="G61" s="96">
        <v>1</v>
      </c>
      <c r="H61" s="94">
        <v>2500</v>
      </c>
      <c r="I61" s="95">
        <v>500</v>
      </c>
      <c r="J61" s="93">
        <v>1</v>
      </c>
      <c r="K61" s="94">
        <v>2990</v>
      </c>
      <c r="L61" s="95">
        <v>1156.5418997458335</v>
      </c>
      <c r="M61" s="95">
        <v>5</v>
      </c>
      <c r="N61" s="55"/>
      <c r="O61" s="94">
        <v>13190</v>
      </c>
      <c r="P61" s="95">
        <v>4351.541899745834</v>
      </c>
      <c r="Q61" s="54">
        <f t="shared" si="0"/>
        <v>7</v>
      </c>
      <c r="R61" s="56"/>
      <c r="S61" s="57">
        <v>79.01757436304976</v>
      </c>
      <c r="T61" s="57">
        <f>'[1]PSETK_Kab'!O61</f>
        <v>64</v>
      </c>
      <c r="U61" s="57">
        <f>'[1]PSETK_Kab'!M61</f>
        <v>27</v>
      </c>
      <c r="V61" s="57">
        <f>'[1]PSETK_Kab'!K61</f>
        <v>8</v>
      </c>
      <c r="W61" s="58">
        <f t="shared" si="3"/>
        <v>1</v>
      </c>
      <c r="X61" s="59">
        <v>1</v>
      </c>
      <c r="Y61" s="60">
        <f t="shared" si="1"/>
        <v>1156.5418997458335</v>
      </c>
      <c r="Z61" s="60">
        <f t="shared" si="2"/>
        <v>2695</v>
      </c>
      <c r="AA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</row>
    <row r="62" spans="1:49" ht="15" outlineLevel="1">
      <c r="A62" s="17"/>
      <c r="B62" s="61" t="s">
        <v>81</v>
      </c>
      <c r="C62" s="97">
        <v>58</v>
      </c>
      <c r="D62" s="97" t="s">
        <v>85</v>
      </c>
      <c r="E62" s="98">
        <v>3010</v>
      </c>
      <c r="F62" s="99">
        <v>1053.5</v>
      </c>
      <c r="G62" s="100">
        <v>1</v>
      </c>
      <c r="H62" s="98">
        <v>2000</v>
      </c>
      <c r="I62" s="99">
        <v>600</v>
      </c>
      <c r="J62" s="97">
        <v>1</v>
      </c>
      <c r="K62" s="98">
        <v>3400</v>
      </c>
      <c r="L62" s="99">
        <v>1710.9626849116503</v>
      </c>
      <c r="M62" s="99">
        <v>6</v>
      </c>
      <c r="N62" s="67"/>
      <c r="O62" s="98">
        <v>8410</v>
      </c>
      <c r="P62" s="99">
        <v>3364.4626849116503</v>
      </c>
      <c r="Q62" s="66">
        <f t="shared" si="0"/>
        <v>8</v>
      </c>
      <c r="R62" s="68"/>
      <c r="S62" s="69">
        <v>55.079159930060484</v>
      </c>
      <c r="T62" s="69">
        <f>'[1]PSETK_Kab'!O62</f>
        <v>43</v>
      </c>
      <c r="U62" s="69">
        <f>'[1]PSETK_Kab'!M62</f>
        <v>12</v>
      </c>
      <c r="V62" s="69">
        <f>'[1]PSETK_Kab'!K62</f>
        <v>11</v>
      </c>
      <c r="W62" s="70">
        <f t="shared" si="3"/>
        <v>1</v>
      </c>
      <c r="X62" s="71">
        <v>1</v>
      </c>
      <c r="Y62" s="72">
        <f t="shared" si="1"/>
        <v>1710.9626849116503</v>
      </c>
      <c r="Z62" s="72">
        <f t="shared" si="2"/>
        <v>1053.5</v>
      </c>
      <c r="AA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</row>
    <row r="63" spans="1:49" ht="15" outlineLevel="1">
      <c r="A63" s="73"/>
      <c r="B63" s="49" t="s">
        <v>86</v>
      </c>
      <c r="C63" s="93">
        <v>59</v>
      </c>
      <c r="D63" s="93" t="s">
        <v>87</v>
      </c>
      <c r="E63" s="94">
        <v>0</v>
      </c>
      <c r="F63" s="95">
        <v>0</v>
      </c>
      <c r="G63" s="96">
        <v>0</v>
      </c>
      <c r="H63" s="94">
        <v>2059</v>
      </c>
      <c r="I63" s="95">
        <v>1809</v>
      </c>
      <c r="J63" s="93">
        <v>1</v>
      </c>
      <c r="K63" s="94">
        <v>2480</v>
      </c>
      <c r="L63" s="95">
        <v>992</v>
      </c>
      <c r="M63" s="95">
        <v>7</v>
      </c>
      <c r="N63" s="55"/>
      <c r="O63" s="94">
        <v>4539</v>
      </c>
      <c r="P63" s="95">
        <v>2801</v>
      </c>
      <c r="Q63" s="54">
        <f t="shared" si="0"/>
        <v>8</v>
      </c>
      <c r="R63" s="56"/>
      <c r="S63" s="57">
        <v>29.577572903163045</v>
      </c>
      <c r="T63" s="57">
        <f>'[1]PSETK_Kab'!O63</f>
        <v>12</v>
      </c>
      <c r="U63" s="57">
        <f>'[1]PSETK_Kab'!M63</f>
        <v>10</v>
      </c>
      <c r="V63" s="57">
        <f>'[1]PSETK_Kab'!K63</f>
        <v>27</v>
      </c>
      <c r="W63" s="58">
        <f t="shared" si="3"/>
        <v>1</v>
      </c>
      <c r="X63" s="59">
        <v>1</v>
      </c>
      <c r="Y63" s="60">
        <f t="shared" si="1"/>
        <v>992</v>
      </c>
      <c r="Z63" s="60">
        <f t="shared" si="2"/>
        <v>0</v>
      </c>
      <c r="AA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</row>
    <row r="64" spans="1:49" ht="15" outlineLevel="1">
      <c r="A64" s="17"/>
      <c r="B64" s="61" t="s">
        <v>86</v>
      </c>
      <c r="C64" s="97">
        <v>60</v>
      </c>
      <c r="D64" s="97" t="s">
        <v>88</v>
      </c>
      <c r="E64" s="98">
        <v>9201</v>
      </c>
      <c r="F64" s="99">
        <v>2947.388222222222</v>
      </c>
      <c r="G64" s="100">
        <v>2</v>
      </c>
      <c r="H64" s="98">
        <v>4333</v>
      </c>
      <c r="I64" s="99">
        <v>3469</v>
      </c>
      <c r="J64" s="97">
        <v>2</v>
      </c>
      <c r="K64" s="98">
        <v>3469</v>
      </c>
      <c r="L64" s="99">
        <v>2495</v>
      </c>
      <c r="M64" s="99">
        <v>12</v>
      </c>
      <c r="N64" s="67"/>
      <c r="O64" s="98">
        <v>17003</v>
      </c>
      <c r="P64" s="99">
        <v>8911.388222222222</v>
      </c>
      <c r="Q64" s="66">
        <f t="shared" si="0"/>
        <v>16</v>
      </c>
      <c r="R64" s="68"/>
      <c r="S64" s="69">
        <v>121.19655909833241</v>
      </c>
      <c r="T64" s="69">
        <f>'[1]PSETK_Kab'!O64</f>
        <v>13</v>
      </c>
      <c r="U64" s="69">
        <f>'[1]PSETK_Kab'!M64</f>
        <v>16</v>
      </c>
      <c r="V64" s="69">
        <f>'[1]PSETK_Kab'!K64</f>
        <v>41</v>
      </c>
      <c r="W64" s="70">
        <f t="shared" si="3"/>
        <v>1</v>
      </c>
      <c r="X64" s="71">
        <v>1</v>
      </c>
      <c r="Y64" s="72">
        <f t="shared" si="1"/>
        <v>2495</v>
      </c>
      <c r="Z64" s="72">
        <f t="shared" si="2"/>
        <v>2947.388222222222</v>
      </c>
      <c r="AA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</row>
    <row r="65" spans="1:49" ht="15" outlineLevel="1">
      <c r="A65" s="73"/>
      <c r="B65" s="49" t="s">
        <v>89</v>
      </c>
      <c r="C65" s="93">
        <v>61</v>
      </c>
      <c r="D65" s="93" t="s">
        <v>90</v>
      </c>
      <c r="E65" s="94">
        <v>0</v>
      </c>
      <c r="F65" s="95">
        <v>0</v>
      </c>
      <c r="G65" s="96">
        <v>0</v>
      </c>
      <c r="H65" s="94">
        <v>1419</v>
      </c>
      <c r="I65" s="95">
        <v>1419</v>
      </c>
      <c r="J65" s="93">
        <v>1</v>
      </c>
      <c r="K65" s="94">
        <v>2867</v>
      </c>
      <c r="L65" s="95">
        <v>1146.8000000000002</v>
      </c>
      <c r="M65" s="95">
        <v>5</v>
      </c>
      <c r="N65" s="55"/>
      <c r="O65" s="94">
        <v>4286</v>
      </c>
      <c r="P65" s="95">
        <v>2565.8</v>
      </c>
      <c r="Q65" s="54">
        <f t="shared" si="0"/>
        <v>6</v>
      </c>
      <c r="R65" s="56"/>
      <c r="S65" s="57">
        <v>14.52736850925559</v>
      </c>
      <c r="T65" s="57">
        <f>'[1]PSETK_Kab'!O65</f>
        <v>14</v>
      </c>
      <c r="U65" s="57">
        <f>'[1]PSETK_Kab'!M65</f>
        <v>11</v>
      </c>
      <c r="V65" s="57">
        <f>'[1]PSETK_Kab'!K65</f>
        <v>28</v>
      </c>
      <c r="W65" s="58">
        <f t="shared" si="3"/>
        <v>1</v>
      </c>
      <c r="X65" s="59">
        <v>1</v>
      </c>
      <c r="Y65" s="60">
        <f t="shared" si="1"/>
        <v>1146.8000000000002</v>
      </c>
      <c r="Z65" s="60">
        <f t="shared" si="2"/>
        <v>0</v>
      </c>
      <c r="AA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</row>
    <row r="66" spans="1:49" ht="15" outlineLevel="1">
      <c r="A66" s="48"/>
      <c r="B66" s="49" t="s">
        <v>89</v>
      </c>
      <c r="C66" s="93">
        <v>62</v>
      </c>
      <c r="D66" s="93" t="s">
        <v>91</v>
      </c>
      <c r="E66" s="94">
        <v>0</v>
      </c>
      <c r="F66" s="95">
        <v>0</v>
      </c>
      <c r="G66" s="96">
        <v>0</v>
      </c>
      <c r="H66" s="94">
        <v>1200</v>
      </c>
      <c r="I66" s="95">
        <v>750</v>
      </c>
      <c r="J66" s="93">
        <v>1</v>
      </c>
      <c r="K66" s="94">
        <v>2886</v>
      </c>
      <c r="L66" s="95">
        <v>2069.9638350363266</v>
      </c>
      <c r="M66" s="95">
        <v>8</v>
      </c>
      <c r="N66" s="55"/>
      <c r="O66" s="94">
        <v>4086</v>
      </c>
      <c r="P66" s="95">
        <v>2819.9638350363266</v>
      </c>
      <c r="Q66" s="54">
        <f t="shared" si="0"/>
        <v>9</v>
      </c>
      <c r="R66" s="56"/>
      <c r="S66" s="57">
        <v>65.26912462072453</v>
      </c>
      <c r="T66" s="57">
        <f>'[1]PSETK_Kab'!O66</f>
        <v>24</v>
      </c>
      <c r="U66" s="57">
        <f>'[1]PSETK_Kab'!M66</f>
        <v>57</v>
      </c>
      <c r="V66" s="57">
        <f>'[1]PSETK_Kab'!K66</f>
        <v>49</v>
      </c>
      <c r="W66" s="58">
        <f t="shared" si="3"/>
        <v>1</v>
      </c>
      <c r="X66" s="59">
        <v>1</v>
      </c>
      <c r="Y66" s="60">
        <f t="shared" si="1"/>
        <v>2069.9638350363266</v>
      </c>
      <c r="Z66" s="60">
        <f t="shared" si="2"/>
        <v>0</v>
      </c>
      <c r="AA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</row>
    <row r="67" spans="1:49" ht="15" outlineLevel="1">
      <c r="A67" s="17"/>
      <c r="B67" s="61" t="s">
        <v>89</v>
      </c>
      <c r="C67" s="97">
        <v>63</v>
      </c>
      <c r="D67" s="97" t="s">
        <v>92</v>
      </c>
      <c r="E67" s="98">
        <v>9287</v>
      </c>
      <c r="F67" s="99">
        <v>2332.0688888888885</v>
      </c>
      <c r="G67" s="100">
        <v>3</v>
      </c>
      <c r="H67" s="98">
        <v>3338</v>
      </c>
      <c r="I67" s="99">
        <v>1266</v>
      </c>
      <c r="J67" s="97">
        <v>2</v>
      </c>
      <c r="K67" s="98">
        <v>7405.28</v>
      </c>
      <c r="L67" s="99">
        <v>2868.943138505772</v>
      </c>
      <c r="M67" s="99">
        <v>14</v>
      </c>
      <c r="N67" s="67"/>
      <c r="O67" s="98">
        <v>20030.28</v>
      </c>
      <c r="P67" s="99">
        <v>6467.01202739466</v>
      </c>
      <c r="Q67" s="66">
        <f t="shared" si="0"/>
        <v>19</v>
      </c>
      <c r="R67" s="68"/>
      <c r="S67" s="69">
        <v>6.940913121755975</v>
      </c>
      <c r="T67" s="69">
        <f>'[1]PSETK_Kab'!O67</f>
        <v>20</v>
      </c>
      <c r="U67" s="69">
        <f>'[1]PSETK_Kab'!M67</f>
        <v>9</v>
      </c>
      <c r="V67" s="69">
        <f>'[1]PSETK_Kab'!K67</f>
        <v>8</v>
      </c>
      <c r="W67" s="70">
        <f t="shared" si="3"/>
        <v>1</v>
      </c>
      <c r="X67" s="71">
        <v>1</v>
      </c>
      <c r="Y67" s="72">
        <f t="shared" si="1"/>
        <v>2868.943138505772</v>
      </c>
      <c r="Z67" s="72">
        <f t="shared" si="2"/>
        <v>2332.0688888888885</v>
      </c>
      <c r="AA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</row>
    <row r="68" spans="1:49" ht="15" outlineLevel="1">
      <c r="A68" s="73"/>
      <c r="B68" s="49" t="s">
        <v>93</v>
      </c>
      <c r="C68" s="93">
        <v>64</v>
      </c>
      <c r="D68" s="93" t="s">
        <v>94</v>
      </c>
      <c r="E68" s="94">
        <v>2174</v>
      </c>
      <c r="F68" s="95">
        <v>652.1999999999999</v>
      </c>
      <c r="G68" s="96">
        <v>0.3333333333333333</v>
      </c>
      <c r="H68" s="94">
        <v>2305</v>
      </c>
      <c r="I68" s="95">
        <v>2305</v>
      </c>
      <c r="J68" s="93">
        <v>1</v>
      </c>
      <c r="K68" s="94">
        <v>3090</v>
      </c>
      <c r="L68" s="95">
        <v>1804.6708819000976</v>
      </c>
      <c r="M68" s="95">
        <v>9</v>
      </c>
      <c r="N68" s="55"/>
      <c r="O68" s="94">
        <v>7569</v>
      </c>
      <c r="P68" s="95">
        <v>4761.870881900098</v>
      </c>
      <c r="Q68" s="54">
        <f t="shared" si="0"/>
        <v>10.333333333333334</v>
      </c>
      <c r="R68" s="56"/>
      <c r="S68" s="57">
        <v>229.41217019276837</v>
      </c>
      <c r="T68" s="57">
        <f>'[1]PSETK_Kab'!O68</f>
        <v>24</v>
      </c>
      <c r="U68" s="57">
        <f>'[1]PSETK_Kab'!M68</f>
        <v>27</v>
      </c>
      <c r="V68" s="57">
        <f>'[1]PSETK_Kab'!K68</f>
        <v>75</v>
      </c>
      <c r="W68" s="58">
        <f t="shared" si="3"/>
        <v>1</v>
      </c>
      <c r="X68" s="59">
        <v>1</v>
      </c>
      <c r="Y68" s="60">
        <f t="shared" si="1"/>
        <v>1804.6708819000976</v>
      </c>
      <c r="Z68" s="60">
        <f t="shared" si="2"/>
        <v>652.1999999999999</v>
      </c>
      <c r="AA68" s="74"/>
      <c r="AB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</row>
    <row r="69" spans="1:49" ht="15" outlineLevel="1">
      <c r="A69" s="48"/>
      <c r="B69" s="49" t="s">
        <v>93</v>
      </c>
      <c r="C69" s="93">
        <v>65</v>
      </c>
      <c r="D69" s="93" t="s">
        <v>95</v>
      </c>
      <c r="E69" s="94">
        <v>42931</v>
      </c>
      <c r="F69" s="95">
        <v>14167.230000000001</v>
      </c>
      <c r="G69" s="96">
        <v>0.3333333333333333</v>
      </c>
      <c r="H69" s="94">
        <v>1568</v>
      </c>
      <c r="I69" s="95">
        <v>1568</v>
      </c>
      <c r="J69" s="93">
        <v>1</v>
      </c>
      <c r="K69" s="94">
        <v>1743</v>
      </c>
      <c r="L69" s="95">
        <v>1000.8588464383807</v>
      </c>
      <c r="M69" s="95">
        <v>6</v>
      </c>
      <c r="N69" s="55"/>
      <c r="O69" s="94">
        <v>46242</v>
      </c>
      <c r="P69" s="95">
        <v>16736.088846438382</v>
      </c>
      <c r="Q69" s="54">
        <f t="shared" si="0"/>
        <v>7.333333333333333</v>
      </c>
      <c r="R69" s="56"/>
      <c r="S69" s="57">
        <v>16.564747915482936</v>
      </c>
      <c r="T69" s="57">
        <f>'[1]PSETK_Kab'!O69</f>
        <v>5</v>
      </c>
      <c r="U69" s="57">
        <f>'[1]PSETK_Kab'!M69</f>
        <v>21</v>
      </c>
      <c r="V69" s="57">
        <f>'[1]PSETK_Kab'!K69</f>
        <v>61</v>
      </c>
      <c r="W69" s="58">
        <f t="shared" si="3"/>
        <v>1</v>
      </c>
      <c r="X69" s="59">
        <v>1</v>
      </c>
      <c r="Y69" s="60">
        <f t="shared" si="1"/>
        <v>1000.8588464383807</v>
      </c>
      <c r="Z69" s="60">
        <f t="shared" si="2"/>
        <v>14167.230000000001</v>
      </c>
      <c r="AA69" s="74"/>
      <c r="AB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</row>
    <row r="70" spans="1:49" ht="15" outlineLevel="1">
      <c r="A70" s="48"/>
      <c r="B70" s="49" t="s">
        <v>93</v>
      </c>
      <c r="C70" s="93">
        <v>66</v>
      </c>
      <c r="D70" s="93" t="s">
        <v>96</v>
      </c>
      <c r="E70" s="94">
        <v>15195</v>
      </c>
      <c r="F70" s="95">
        <v>4558.5</v>
      </c>
      <c r="G70" s="96">
        <v>0.3333333333333333</v>
      </c>
      <c r="H70" s="94">
        <v>2000</v>
      </c>
      <c r="I70" s="95">
        <v>2000</v>
      </c>
      <c r="J70" s="93">
        <v>1</v>
      </c>
      <c r="K70" s="94">
        <v>3394</v>
      </c>
      <c r="L70" s="95">
        <v>2036.4</v>
      </c>
      <c r="M70" s="95">
        <v>9</v>
      </c>
      <c r="N70" s="55"/>
      <c r="O70" s="94">
        <v>20589</v>
      </c>
      <c r="P70" s="95">
        <v>8594.9</v>
      </c>
      <c r="Q70" s="54">
        <f t="shared" si="0"/>
        <v>10.333333333333334</v>
      </c>
      <c r="R70" s="56"/>
      <c r="S70" s="57">
        <v>140.70153863187574</v>
      </c>
      <c r="T70" s="57">
        <f>'[1]PSETK_Kab'!O70</f>
        <v>14</v>
      </c>
      <c r="U70" s="57">
        <f>'[1]PSETK_Kab'!M70</f>
        <v>23</v>
      </c>
      <c r="V70" s="57">
        <f>'[1]PSETK_Kab'!K70</f>
        <v>57</v>
      </c>
      <c r="W70" s="58">
        <f t="shared" si="3"/>
        <v>1</v>
      </c>
      <c r="X70" s="59">
        <v>1</v>
      </c>
      <c r="Y70" s="60">
        <f t="shared" si="1"/>
        <v>2036.4</v>
      </c>
      <c r="Z70" s="60">
        <f t="shared" si="2"/>
        <v>4558.5</v>
      </c>
      <c r="AA70" s="74"/>
      <c r="AB70" s="74"/>
      <c r="AF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</row>
    <row r="71" spans="1:49" ht="15" outlineLevel="1">
      <c r="A71" s="48"/>
      <c r="B71" s="49" t="s">
        <v>93</v>
      </c>
      <c r="C71" s="93">
        <v>67</v>
      </c>
      <c r="D71" s="93" t="s">
        <v>97</v>
      </c>
      <c r="E71" s="94">
        <v>3520</v>
      </c>
      <c r="F71" s="95">
        <v>1232</v>
      </c>
      <c r="G71" s="96">
        <v>1</v>
      </c>
      <c r="H71" s="94">
        <v>2258</v>
      </c>
      <c r="I71" s="95">
        <v>1874.14</v>
      </c>
      <c r="J71" s="93">
        <v>1</v>
      </c>
      <c r="K71" s="94">
        <v>2131.1</v>
      </c>
      <c r="L71" s="95">
        <v>908.44</v>
      </c>
      <c r="M71" s="95">
        <v>5</v>
      </c>
      <c r="N71" s="55"/>
      <c r="O71" s="94">
        <v>7909.1</v>
      </c>
      <c r="P71" s="95">
        <v>4014.5800000000004</v>
      </c>
      <c r="Q71" s="54">
        <f t="shared" si="0"/>
        <v>7</v>
      </c>
      <c r="R71" s="56"/>
      <c r="S71" s="57">
        <v>22.28988087832165</v>
      </c>
      <c r="T71" s="57">
        <f>'[1]PSETK_Kab'!O71</f>
        <v>4</v>
      </c>
      <c r="U71" s="57">
        <f>'[1]PSETK_Kab'!M71</f>
        <v>9</v>
      </c>
      <c r="V71" s="57">
        <f>'[1]PSETK_Kab'!K71</f>
        <v>108</v>
      </c>
      <c r="W71" s="58">
        <f aca="true" t="shared" si="5" ref="W71:W78">+W70</f>
        <v>1</v>
      </c>
      <c r="X71" s="59">
        <v>1</v>
      </c>
      <c r="Y71" s="60">
        <f t="shared" si="1"/>
        <v>908.44</v>
      </c>
      <c r="Z71" s="60">
        <f t="shared" si="2"/>
        <v>1232</v>
      </c>
      <c r="AA71" s="74"/>
      <c r="AB71" s="74"/>
      <c r="AF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</row>
    <row r="72" spans="1:49" ht="15" outlineLevel="1">
      <c r="A72" s="17"/>
      <c r="B72" s="61" t="s">
        <v>93</v>
      </c>
      <c r="C72" s="97">
        <v>68</v>
      </c>
      <c r="D72" s="97" t="s">
        <v>98</v>
      </c>
      <c r="E72" s="98">
        <v>4633</v>
      </c>
      <c r="F72" s="99">
        <v>1621.55</v>
      </c>
      <c r="G72" s="100">
        <v>1</v>
      </c>
      <c r="H72" s="98">
        <v>1777</v>
      </c>
      <c r="I72" s="99">
        <v>1457</v>
      </c>
      <c r="J72" s="97">
        <v>1</v>
      </c>
      <c r="K72" s="98">
        <v>3244</v>
      </c>
      <c r="L72" s="99">
        <v>1258.4597144176648</v>
      </c>
      <c r="M72" s="99">
        <v>7</v>
      </c>
      <c r="N72" s="67"/>
      <c r="O72" s="98">
        <v>9654</v>
      </c>
      <c r="P72" s="99">
        <v>4337.009714417665</v>
      </c>
      <c r="Q72" s="66">
        <f t="shared" si="0"/>
        <v>9</v>
      </c>
      <c r="R72" s="68"/>
      <c r="S72" s="69">
        <v>56.151506999601565</v>
      </c>
      <c r="T72" s="69">
        <f>'[1]PSETK_Kab'!O72</f>
        <v>49</v>
      </c>
      <c r="U72" s="69">
        <f>'[1]PSETK_Kab'!M72</f>
        <v>74</v>
      </c>
      <c r="V72" s="69">
        <f>'[1]PSETK_Kab'!K72</f>
        <v>101</v>
      </c>
      <c r="W72" s="70">
        <f t="shared" si="5"/>
        <v>1</v>
      </c>
      <c r="X72" s="71">
        <v>1</v>
      </c>
      <c r="Y72" s="72">
        <f t="shared" si="1"/>
        <v>1258.4597144176648</v>
      </c>
      <c r="Z72" s="72">
        <f t="shared" si="2"/>
        <v>1621.55</v>
      </c>
      <c r="AA72" s="74"/>
      <c r="AB72" s="74"/>
      <c r="AF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</row>
    <row r="73" spans="1:49" ht="15" outlineLevel="1">
      <c r="A73" s="73"/>
      <c r="B73" s="49" t="s">
        <v>99</v>
      </c>
      <c r="C73" s="93">
        <v>69</v>
      </c>
      <c r="D73" s="93" t="s">
        <v>100</v>
      </c>
      <c r="E73" s="94">
        <v>6838</v>
      </c>
      <c r="F73" s="95">
        <v>2393.3</v>
      </c>
      <c r="G73" s="96">
        <v>2</v>
      </c>
      <c r="H73" s="94">
        <v>4361</v>
      </c>
      <c r="I73" s="95">
        <v>1308.3</v>
      </c>
      <c r="J73" s="93">
        <v>2</v>
      </c>
      <c r="K73" s="94">
        <v>2400.35</v>
      </c>
      <c r="L73" s="95">
        <v>1194.6602177232144</v>
      </c>
      <c r="M73" s="95">
        <v>6</v>
      </c>
      <c r="N73" s="55"/>
      <c r="O73" s="94">
        <v>13599.35</v>
      </c>
      <c r="P73" s="95">
        <v>4896.260217723215</v>
      </c>
      <c r="Q73" s="54">
        <f t="shared" si="0"/>
        <v>10</v>
      </c>
      <c r="R73" s="56"/>
      <c r="S73" s="57">
        <v>48.06889102768742</v>
      </c>
      <c r="T73" s="57">
        <f>'[1]PSETK_Kab'!O73</f>
        <v>26</v>
      </c>
      <c r="U73" s="57">
        <f>'[1]PSETK_Kab'!M73</f>
        <v>16</v>
      </c>
      <c r="V73" s="57">
        <f>'[1]PSETK_Kab'!K73</f>
        <v>16</v>
      </c>
      <c r="W73" s="58">
        <f t="shared" si="5"/>
        <v>1</v>
      </c>
      <c r="X73" s="59">
        <v>1</v>
      </c>
      <c r="Y73" s="60">
        <f t="shared" si="1"/>
        <v>1194.6602177232144</v>
      </c>
      <c r="Z73" s="60">
        <f t="shared" si="2"/>
        <v>2393.3</v>
      </c>
      <c r="AA73" s="74"/>
      <c r="AB73" s="74"/>
      <c r="AF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</row>
    <row r="74" spans="1:49" ht="15" outlineLevel="1">
      <c r="A74" s="48"/>
      <c r="B74" s="49" t="s">
        <v>99</v>
      </c>
      <c r="C74" s="93">
        <v>70</v>
      </c>
      <c r="D74" s="93" t="s">
        <v>101</v>
      </c>
      <c r="E74" s="94">
        <v>3424</v>
      </c>
      <c r="F74" s="95">
        <v>1198</v>
      </c>
      <c r="G74" s="96">
        <v>1</v>
      </c>
      <c r="H74" s="94">
        <v>3525</v>
      </c>
      <c r="I74" s="95">
        <v>1057.5</v>
      </c>
      <c r="J74" s="93">
        <v>2</v>
      </c>
      <c r="K74" s="94">
        <v>5824</v>
      </c>
      <c r="L74" s="95">
        <v>2882.566349831015</v>
      </c>
      <c r="M74" s="95">
        <v>9</v>
      </c>
      <c r="N74" s="55"/>
      <c r="O74" s="94">
        <v>12773</v>
      </c>
      <c r="P74" s="95">
        <v>5138.066349831015</v>
      </c>
      <c r="Q74" s="54">
        <f t="shared" si="0"/>
        <v>12</v>
      </c>
      <c r="R74" s="56"/>
      <c r="S74" s="57">
        <v>153.97516802997634</v>
      </c>
      <c r="T74" s="57">
        <f>'[1]PSETK_Kab'!O74</f>
        <v>50</v>
      </c>
      <c r="U74" s="57">
        <f>'[1]PSETK_Kab'!M74</f>
        <v>37</v>
      </c>
      <c r="V74" s="57">
        <f>'[1]PSETK_Kab'!K74</f>
        <v>20</v>
      </c>
      <c r="W74" s="58">
        <f t="shared" si="5"/>
        <v>1</v>
      </c>
      <c r="X74" s="59">
        <v>1</v>
      </c>
      <c r="Y74" s="60">
        <f t="shared" si="1"/>
        <v>2882.566349831015</v>
      </c>
      <c r="Z74" s="60">
        <f t="shared" si="2"/>
        <v>1198</v>
      </c>
      <c r="AA74" s="74"/>
      <c r="AB74" s="74"/>
      <c r="AF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</row>
    <row r="75" spans="1:49" ht="15" outlineLevel="1">
      <c r="A75" s="48"/>
      <c r="B75" s="49" t="s">
        <v>99</v>
      </c>
      <c r="C75" s="93">
        <v>71</v>
      </c>
      <c r="D75" s="93" t="s">
        <v>102</v>
      </c>
      <c r="E75" s="94">
        <v>4815</v>
      </c>
      <c r="F75" s="95">
        <v>1685</v>
      </c>
      <c r="G75" s="96">
        <v>1</v>
      </c>
      <c r="H75" s="94">
        <v>4650</v>
      </c>
      <c r="I75" s="95">
        <v>1395</v>
      </c>
      <c r="J75" s="93">
        <v>2</v>
      </c>
      <c r="K75" s="94">
        <v>4430</v>
      </c>
      <c r="L75" s="95">
        <v>2201.2008261005717</v>
      </c>
      <c r="M75" s="95">
        <v>7</v>
      </c>
      <c r="N75" s="55"/>
      <c r="O75" s="94">
        <v>13895</v>
      </c>
      <c r="P75" s="95">
        <v>5281.200826100572</v>
      </c>
      <c r="Q75" s="54">
        <f t="shared" si="0"/>
        <v>10</v>
      </c>
      <c r="R75" s="56"/>
      <c r="S75" s="57">
        <v>45.24664426257681</v>
      </c>
      <c r="T75" s="57">
        <f>'[1]PSETK_Kab'!O75</f>
        <v>29</v>
      </c>
      <c r="U75" s="57">
        <f>'[1]PSETK_Kab'!M75</f>
        <v>20</v>
      </c>
      <c r="V75" s="57">
        <f>'[1]PSETK_Kab'!K75</f>
        <v>17</v>
      </c>
      <c r="W75" s="58">
        <f t="shared" si="5"/>
        <v>1</v>
      </c>
      <c r="X75" s="59">
        <v>1</v>
      </c>
      <c r="Y75" s="60">
        <f t="shared" si="1"/>
        <v>2201.2008261005717</v>
      </c>
      <c r="Z75" s="60">
        <f t="shared" si="2"/>
        <v>1685</v>
      </c>
      <c r="AA75" s="74"/>
      <c r="AB75" s="74"/>
      <c r="AF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</row>
    <row r="76" spans="1:49" ht="15" outlineLevel="1">
      <c r="A76" s="17"/>
      <c r="B76" s="61" t="s">
        <v>99</v>
      </c>
      <c r="C76" s="97">
        <v>72</v>
      </c>
      <c r="D76" s="97" t="s">
        <v>103</v>
      </c>
      <c r="E76" s="98">
        <v>7380</v>
      </c>
      <c r="F76" s="99">
        <v>2582</v>
      </c>
      <c r="G76" s="100">
        <v>2</v>
      </c>
      <c r="H76" s="98">
        <v>1217</v>
      </c>
      <c r="I76" s="99">
        <v>365.09999999999997</v>
      </c>
      <c r="J76" s="97">
        <v>1</v>
      </c>
      <c r="K76" s="98">
        <v>2335</v>
      </c>
      <c r="L76" s="99">
        <v>1161.7109833020695</v>
      </c>
      <c r="M76" s="99">
        <v>6</v>
      </c>
      <c r="N76" s="67"/>
      <c r="O76" s="98">
        <v>10932</v>
      </c>
      <c r="P76" s="99">
        <v>4108.81098330207</v>
      </c>
      <c r="Q76" s="66">
        <f t="shared" si="0"/>
        <v>9</v>
      </c>
      <c r="R76" s="68"/>
      <c r="S76" s="69">
        <v>41.51743728939662</v>
      </c>
      <c r="T76" s="69">
        <f>'[1]PSETK_Kab'!O76</f>
        <v>25</v>
      </c>
      <c r="U76" s="69">
        <f>'[1]PSETK_Kab'!M76</f>
        <v>20</v>
      </c>
      <c r="V76" s="69">
        <f>'[1]PSETK_Kab'!K76</f>
        <v>19</v>
      </c>
      <c r="W76" s="70">
        <f t="shared" si="5"/>
        <v>1</v>
      </c>
      <c r="X76" s="71">
        <v>1</v>
      </c>
      <c r="Y76" s="72">
        <f t="shared" si="1"/>
        <v>1161.7109833020695</v>
      </c>
      <c r="Z76" s="72">
        <f t="shared" si="2"/>
        <v>2582</v>
      </c>
      <c r="AA76" s="74"/>
      <c r="AB76" s="74"/>
      <c r="AF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</row>
    <row r="77" spans="1:49" ht="15" outlineLevel="1">
      <c r="A77" s="73"/>
      <c r="B77" s="49" t="s">
        <v>104</v>
      </c>
      <c r="C77" s="93">
        <v>73</v>
      </c>
      <c r="D77" s="93" t="s">
        <v>105</v>
      </c>
      <c r="E77" s="94">
        <v>8743</v>
      </c>
      <c r="F77" s="95">
        <v>631.6315770510549</v>
      </c>
      <c r="G77" s="96">
        <v>2</v>
      </c>
      <c r="H77" s="94">
        <v>3450</v>
      </c>
      <c r="I77" s="95">
        <v>1353.3200000000002</v>
      </c>
      <c r="J77" s="93">
        <v>3</v>
      </c>
      <c r="K77" s="94">
        <v>1200</v>
      </c>
      <c r="L77" s="95">
        <v>670.4489273069853</v>
      </c>
      <c r="M77" s="95">
        <v>4</v>
      </c>
      <c r="N77" s="55"/>
      <c r="O77" s="94">
        <v>13393</v>
      </c>
      <c r="P77" s="95">
        <v>2655.4005043580405</v>
      </c>
      <c r="Q77" s="54">
        <f t="shared" si="0"/>
        <v>9</v>
      </c>
      <c r="R77" s="56"/>
      <c r="S77" s="57">
        <v>84.10188658828686</v>
      </c>
      <c r="T77" s="57">
        <f>'[1]PSETK_Kab'!O77</f>
        <v>15</v>
      </c>
      <c r="U77" s="57">
        <f>'[1]PSETK_Kab'!M77</f>
        <v>45</v>
      </c>
      <c r="V77" s="57">
        <f>'[1]PSETK_Kab'!K77</f>
        <v>302</v>
      </c>
      <c r="W77" s="58">
        <f t="shared" si="5"/>
        <v>1</v>
      </c>
      <c r="X77" s="59">
        <v>1</v>
      </c>
      <c r="Y77" s="60">
        <f t="shared" si="1"/>
        <v>670.4489273069853</v>
      </c>
      <c r="Z77" s="60">
        <f t="shared" si="2"/>
        <v>631.6315770510549</v>
      </c>
      <c r="AA77" s="74"/>
      <c r="AB77" s="74"/>
      <c r="AF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</row>
    <row r="78" spans="1:49" ht="15" outlineLevel="1">
      <c r="A78" s="17"/>
      <c r="B78" s="61" t="s">
        <v>104</v>
      </c>
      <c r="C78" s="97">
        <v>74</v>
      </c>
      <c r="D78" s="97" t="s">
        <v>106</v>
      </c>
      <c r="E78" s="98">
        <v>10407</v>
      </c>
      <c r="F78" s="99">
        <v>751.8460279503979</v>
      </c>
      <c r="G78" s="100">
        <v>3</v>
      </c>
      <c r="H78" s="98">
        <v>1022</v>
      </c>
      <c r="I78" s="99">
        <v>441.9128</v>
      </c>
      <c r="J78" s="97">
        <v>1</v>
      </c>
      <c r="K78" s="98">
        <v>2428</v>
      </c>
      <c r="L78" s="99">
        <v>1697.032253372202</v>
      </c>
      <c r="M78" s="99">
        <v>7</v>
      </c>
      <c r="N78" s="67"/>
      <c r="O78" s="98">
        <v>13857</v>
      </c>
      <c r="P78" s="99">
        <v>2890.7910813226</v>
      </c>
      <c r="Q78" s="66">
        <f t="shared" si="0"/>
        <v>11</v>
      </c>
      <c r="R78" s="68"/>
      <c r="S78" s="69">
        <v>195.05513039548057</v>
      </c>
      <c r="T78" s="69">
        <f>'[1]PSETK_Kab'!O78</f>
        <v>7</v>
      </c>
      <c r="U78" s="69">
        <f>'[1]PSETK_Kab'!M78</f>
        <v>27</v>
      </c>
      <c r="V78" s="69">
        <f>'[1]PSETK_Kab'!K78</f>
        <v>301</v>
      </c>
      <c r="W78" s="70">
        <f t="shared" si="5"/>
        <v>1</v>
      </c>
      <c r="X78" s="71">
        <v>1</v>
      </c>
      <c r="Y78" s="72">
        <f t="shared" si="1"/>
        <v>1697.032253372202</v>
      </c>
      <c r="Z78" s="72">
        <f t="shared" si="2"/>
        <v>751.8460279503979</v>
      </c>
      <c r="AA78" s="74"/>
      <c r="AB78" s="74"/>
      <c r="AF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</row>
    <row r="79" spans="1:26" ht="15" outlineLevel="1">
      <c r="A79" s="3"/>
      <c r="B79" s="101" t="s">
        <v>107</v>
      </c>
      <c r="C79" s="101"/>
      <c r="D79" s="102"/>
      <c r="E79" s="103">
        <f aca="true" t="shared" si="6" ref="E79:Q79">SUM(E5:E78)</f>
        <v>496891.26</v>
      </c>
      <c r="F79" s="103">
        <f t="shared" si="6"/>
        <v>143872.15436055695</v>
      </c>
      <c r="G79" s="104">
        <f t="shared" si="6"/>
        <v>45</v>
      </c>
      <c r="H79" s="105">
        <f t="shared" si="6"/>
        <v>156417</v>
      </c>
      <c r="I79" s="103">
        <f t="shared" si="6"/>
        <v>55886.915359720144</v>
      </c>
      <c r="J79" s="104">
        <f t="shared" si="6"/>
        <v>93</v>
      </c>
      <c r="K79" s="105">
        <f t="shared" si="6"/>
        <v>242651.665</v>
      </c>
      <c r="L79" s="103">
        <f t="shared" si="6"/>
        <v>125977.48255803248</v>
      </c>
      <c r="M79" s="103">
        <f t="shared" si="6"/>
        <v>581</v>
      </c>
      <c r="N79" s="104">
        <f t="shared" si="6"/>
        <v>0</v>
      </c>
      <c r="O79" s="105">
        <f t="shared" si="6"/>
        <v>895959.925</v>
      </c>
      <c r="P79" s="103">
        <f t="shared" si="6"/>
        <v>325736.5522783097</v>
      </c>
      <c r="Q79" s="104">
        <f t="shared" si="6"/>
        <v>719.0000000000001</v>
      </c>
      <c r="R79" s="106"/>
      <c r="S79" s="107">
        <f aca="true" t="shared" si="7" ref="S79:Z79">SUM(S5:S78)</f>
        <v>4779.999999999999</v>
      </c>
      <c r="T79" s="107">
        <f t="shared" si="7"/>
        <v>1505</v>
      </c>
      <c r="U79" s="107">
        <f t="shared" si="7"/>
        <v>1754</v>
      </c>
      <c r="V79" s="107">
        <f t="shared" si="7"/>
        <v>9266</v>
      </c>
      <c r="W79" s="107">
        <f t="shared" si="7"/>
        <v>74</v>
      </c>
      <c r="X79" s="107">
        <f t="shared" si="7"/>
        <v>74</v>
      </c>
      <c r="Y79" s="107">
        <f t="shared" si="7"/>
        <v>125977.48255803248</v>
      </c>
      <c r="Z79" s="107">
        <f t="shared" si="7"/>
        <v>143872.15436055695</v>
      </c>
    </row>
    <row r="80" spans="2:26" s="108" customFormat="1" ht="15">
      <c r="B80" s="109"/>
      <c r="C80" s="109"/>
      <c r="D80" s="109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2:26" s="108" customFormat="1" ht="15"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2:26" s="108" customFormat="1" ht="15">
      <c r="B82" s="109"/>
      <c r="C82" s="109"/>
      <c r="D82" s="109"/>
      <c r="E82" s="111"/>
      <c r="F82" s="111"/>
      <c r="G82" s="111"/>
      <c r="H82" s="111"/>
      <c r="I82" s="111"/>
      <c r="J82" s="111"/>
      <c r="K82" s="112"/>
      <c r="L82" s="112"/>
      <c r="M82" s="112"/>
      <c r="N82" s="112"/>
      <c r="O82" s="112"/>
      <c r="P82" s="112"/>
      <c r="Q82" s="112"/>
      <c r="R82" s="110"/>
      <c r="S82" s="110"/>
      <c r="T82" s="110"/>
      <c r="U82" s="110"/>
      <c r="V82" s="110"/>
      <c r="W82" s="110"/>
      <c r="X82" s="106"/>
      <c r="Y82" s="106"/>
      <c r="Z82" s="106"/>
    </row>
    <row r="83" spans="2:26" s="108" customFormat="1" ht="15">
      <c r="B83" s="109"/>
      <c r="C83" s="109"/>
      <c r="D83" s="109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0"/>
      <c r="S83" s="110"/>
      <c r="T83" s="110"/>
      <c r="U83" s="110"/>
      <c r="V83" s="110"/>
      <c r="W83" s="110"/>
      <c r="X83" s="106"/>
      <c r="Y83" s="114"/>
      <c r="Z83" s="114"/>
    </row>
    <row r="84" spans="5:26" s="108" customFormat="1" ht="15"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6"/>
      <c r="S84" s="116"/>
      <c r="T84" s="116"/>
      <c r="U84" s="116"/>
      <c r="V84" s="116"/>
      <c r="W84" s="116"/>
      <c r="X84" s="49"/>
      <c r="Y84" s="117"/>
      <c r="Z84" s="49"/>
    </row>
    <row r="85" spans="5:25" s="108" customFormat="1" ht="15"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Y85" s="116"/>
    </row>
    <row r="86" spans="5:25" s="108" customFormat="1" ht="15"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Y86" s="116"/>
    </row>
    <row r="87" spans="5:25" s="108" customFormat="1" ht="15"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Y87" s="116"/>
    </row>
    <row r="88" spans="5:25" s="108" customFormat="1" ht="15"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Y88" s="116"/>
    </row>
    <row r="89" spans="5:25" s="108" customFormat="1" ht="15"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Y89" s="116"/>
    </row>
    <row r="90" spans="5:25" s="108" customFormat="1" ht="15"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Y90" s="116"/>
    </row>
    <row r="91" spans="5:25" s="108" customFormat="1" ht="15"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Y91" s="116"/>
    </row>
    <row r="92" spans="5:25" s="108" customFormat="1" ht="15"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Y92" s="116"/>
    </row>
    <row r="93" spans="5:25" s="108" customFormat="1" ht="15"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Y93" s="116"/>
    </row>
    <row r="94" spans="5:25" s="108" customFormat="1" ht="15"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Y94" s="116"/>
    </row>
    <row r="95" spans="5:25" s="108" customFormat="1" ht="15"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Y95" s="116"/>
    </row>
    <row r="96" spans="1:25" s="108" customFormat="1" ht="15">
      <c r="A96" s="118"/>
      <c r="B96" s="118"/>
      <c r="C96" s="118"/>
      <c r="D96" s="11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Y96" s="116"/>
    </row>
    <row r="97" spans="5:25" s="108" customFormat="1" ht="15"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Y97" s="116"/>
    </row>
    <row r="98" spans="1:25" s="108" customFormat="1" ht="15">
      <c r="A98" s="118"/>
      <c r="B98" s="118"/>
      <c r="C98" s="118"/>
      <c r="D98" s="11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Y98" s="116"/>
    </row>
    <row r="99" spans="5:25" s="108" customFormat="1" ht="15"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Y99" s="116"/>
    </row>
    <row r="100" spans="2:26" s="108" customFormat="1" ht="15">
      <c r="B100" s="120"/>
      <c r="C100" s="120"/>
      <c r="D100" s="12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Y100" s="116"/>
      <c r="Z100" s="116"/>
    </row>
    <row r="101" s="108" customFormat="1" ht="15"/>
    <row r="102" spans="5:14" s="108" customFormat="1" ht="15">
      <c r="E102" s="121"/>
      <c r="N102" s="121"/>
    </row>
    <row r="103" spans="34:40" s="108" customFormat="1" ht="15">
      <c r="AH103" s="122"/>
      <c r="AI103" s="122"/>
      <c r="AJ103" s="122"/>
      <c r="AK103" s="122"/>
      <c r="AL103" s="122"/>
      <c r="AM103" s="122"/>
      <c r="AN103" s="122"/>
    </row>
    <row r="104" spans="5:75" s="108" customFormat="1" ht="57.75" customHeight="1"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4"/>
      <c r="BW104" s="124"/>
    </row>
    <row r="105" s="108" customFormat="1" ht="15"/>
    <row r="106" spans="2:75" s="108" customFormat="1" ht="15">
      <c r="B106" s="125"/>
      <c r="D106" s="125"/>
      <c r="E106" s="126"/>
      <c r="F106" s="126"/>
      <c r="G106" s="127"/>
      <c r="H106" s="126"/>
      <c r="I106" s="127"/>
      <c r="J106" s="126"/>
      <c r="K106" s="127"/>
      <c r="L106" s="126"/>
      <c r="M106" s="127"/>
      <c r="N106" s="126"/>
      <c r="O106" s="127"/>
      <c r="P106" s="128"/>
      <c r="Q106" s="127"/>
      <c r="R106" s="128"/>
      <c r="S106" s="127"/>
      <c r="T106" s="128"/>
      <c r="U106" s="127"/>
      <c r="V106" s="128"/>
      <c r="W106" s="127"/>
      <c r="X106" s="128"/>
      <c r="Y106" s="128"/>
      <c r="Z106" s="127"/>
      <c r="AA106" s="128"/>
      <c r="AB106" s="127"/>
      <c r="AC106" s="128"/>
      <c r="AD106" s="127"/>
      <c r="AE106" s="128"/>
      <c r="AF106" s="127"/>
      <c r="AG106" s="128"/>
      <c r="AH106" s="127"/>
      <c r="AI106" s="128"/>
      <c r="AJ106" s="127"/>
      <c r="AK106" s="128"/>
      <c r="AL106" s="127"/>
      <c r="AM106" s="128"/>
      <c r="AN106" s="127"/>
      <c r="AO106" s="128"/>
      <c r="AP106" s="127"/>
      <c r="AQ106" s="128"/>
      <c r="AR106" s="127"/>
      <c r="AS106" s="128"/>
      <c r="AT106" s="127"/>
      <c r="AU106" s="128"/>
      <c r="AV106" s="127"/>
      <c r="AW106" s="128"/>
      <c r="AX106" s="127"/>
      <c r="AY106" s="128"/>
      <c r="AZ106" s="127"/>
      <c r="BA106" s="128"/>
      <c r="BB106" s="127"/>
      <c r="BC106" s="128"/>
      <c r="BD106" s="127"/>
      <c r="BE106" s="128"/>
      <c r="BF106" s="127"/>
      <c r="BG106" s="128"/>
      <c r="BH106" s="127"/>
      <c r="BI106" s="128"/>
      <c r="BJ106" s="127"/>
      <c r="BK106" s="128"/>
      <c r="BL106" s="127"/>
      <c r="BM106" s="128"/>
      <c r="BN106" s="127"/>
      <c r="BO106" s="128"/>
      <c r="BP106" s="127"/>
      <c r="BQ106" s="128"/>
      <c r="BR106" s="127"/>
      <c r="BS106" s="128"/>
      <c r="BT106" s="127"/>
      <c r="BU106" s="128"/>
      <c r="BV106" s="116"/>
      <c r="BW106" s="126"/>
    </row>
    <row r="107" spans="4:75" s="108" customFormat="1" ht="15">
      <c r="D107" s="125"/>
      <c r="E107" s="126"/>
      <c r="F107" s="126"/>
      <c r="G107" s="127"/>
      <c r="H107" s="126"/>
      <c r="I107" s="127"/>
      <c r="J107" s="126"/>
      <c r="K107" s="127"/>
      <c r="L107" s="126"/>
      <c r="M107" s="127"/>
      <c r="N107" s="126"/>
      <c r="O107" s="127"/>
      <c r="P107" s="128"/>
      <c r="Q107" s="127"/>
      <c r="R107" s="128"/>
      <c r="S107" s="127"/>
      <c r="T107" s="128"/>
      <c r="U107" s="127"/>
      <c r="V107" s="128"/>
      <c r="W107" s="127"/>
      <c r="X107" s="128"/>
      <c r="Y107" s="128"/>
      <c r="Z107" s="127"/>
      <c r="AA107" s="128"/>
      <c r="AB107" s="127"/>
      <c r="AC107" s="128"/>
      <c r="AD107" s="127"/>
      <c r="AE107" s="128"/>
      <c r="AF107" s="127"/>
      <c r="AG107" s="128"/>
      <c r="AH107" s="127"/>
      <c r="AI107" s="128"/>
      <c r="AJ107" s="127"/>
      <c r="AK107" s="128"/>
      <c r="AL107" s="127"/>
      <c r="AM107" s="128"/>
      <c r="AN107" s="127"/>
      <c r="AO107" s="128"/>
      <c r="AP107" s="127"/>
      <c r="AQ107" s="128"/>
      <c r="AR107" s="127"/>
      <c r="AS107" s="128"/>
      <c r="AT107" s="127"/>
      <c r="AU107" s="128"/>
      <c r="AV107" s="127"/>
      <c r="AW107" s="128"/>
      <c r="AX107" s="127"/>
      <c r="AY107" s="128"/>
      <c r="AZ107" s="127"/>
      <c r="BA107" s="128"/>
      <c r="BB107" s="127"/>
      <c r="BC107" s="128"/>
      <c r="BD107" s="127"/>
      <c r="BE107" s="128"/>
      <c r="BF107" s="127"/>
      <c r="BG107" s="128"/>
      <c r="BH107" s="127"/>
      <c r="BI107" s="128"/>
      <c r="BJ107" s="127"/>
      <c r="BK107" s="128"/>
      <c r="BL107" s="127"/>
      <c r="BM107" s="128"/>
      <c r="BN107" s="127"/>
      <c r="BO107" s="128"/>
      <c r="BP107" s="127"/>
      <c r="BQ107" s="128"/>
      <c r="BR107" s="127"/>
      <c r="BS107" s="128"/>
      <c r="BT107" s="127"/>
      <c r="BU107" s="128"/>
      <c r="BV107" s="116"/>
      <c r="BW107" s="126"/>
    </row>
    <row r="108" spans="4:75" s="108" customFormat="1" ht="15">
      <c r="D108" s="125"/>
      <c r="E108" s="126"/>
      <c r="F108" s="126"/>
      <c r="G108" s="127"/>
      <c r="H108" s="126"/>
      <c r="I108" s="127"/>
      <c r="J108" s="126"/>
      <c r="K108" s="127"/>
      <c r="L108" s="126"/>
      <c r="M108" s="127"/>
      <c r="N108" s="126"/>
      <c r="O108" s="127"/>
      <c r="P108" s="128"/>
      <c r="Q108" s="127"/>
      <c r="R108" s="128"/>
      <c r="S108" s="127"/>
      <c r="T108" s="128"/>
      <c r="U108" s="127"/>
      <c r="V108" s="128"/>
      <c r="W108" s="127"/>
      <c r="X108" s="128"/>
      <c r="Y108" s="128"/>
      <c r="Z108" s="127"/>
      <c r="AA108" s="128"/>
      <c r="AB108" s="127"/>
      <c r="AC108" s="128"/>
      <c r="AD108" s="127"/>
      <c r="AE108" s="128"/>
      <c r="AF108" s="127"/>
      <c r="AG108" s="128"/>
      <c r="AH108" s="127"/>
      <c r="AI108" s="128"/>
      <c r="AJ108" s="127"/>
      <c r="AK108" s="128"/>
      <c r="AL108" s="127"/>
      <c r="AM108" s="128"/>
      <c r="AN108" s="127"/>
      <c r="AO108" s="128"/>
      <c r="AP108" s="127"/>
      <c r="AQ108" s="128"/>
      <c r="AR108" s="127"/>
      <c r="AS108" s="128"/>
      <c r="AT108" s="127"/>
      <c r="AU108" s="128"/>
      <c r="AV108" s="127"/>
      <c r="AW108" s="128"/>
      <c r="AX108" s="127"/>
      <c r="AY108" s="128"/>
      <c r="AZ108" s="127"/>
      <c r="BA108" s="128"/>
      <c r="BB108" s="127"/>
      <c r="BC108" s="128"/>
      <c r="BD108" s="127"/>
      <c r="BE108" s="128"/>
      <c r="BF108" s="127"/>
      <c r="BG108" s="128"/>
      <c r="BH108" s="127"/>
      <c r="BI108" s="128"/>
      <c r="BJ108" s="127"/>
      <c r="BK108" s="128"/>
      <c r="BL108" s="127"/>
      <c r="BM108" s="128"/>
      <c r="BN108" s="127"/>
      <c r="BO108" s="128"/>
      <c r="BP108" s="127"/>
      <c r="BQ108" s="128"/>
      <c r="BR108" s="127"/>
      <c r="BS108" s="128"/>
      <c r="BT108" s="127"/>
      <c r="BU108" s="128"/>
      <c r="BV108" s="116"/>
      <c r="BW108" s="126"/>
    </row>
    <row r="109" spans="2:75" s="108" customFormat="1" ht="15">
      <c r="B109" s="125"/>
      <c r="D109" s="125"/>
      <c r="E109" s="126"/>
      <c r="F109" s="126"/>
      <c r="G109" s="127"/>
      <c r="H109" s="126"/>
      <c r="I109" s="127"/>
      <c r="J109" s="126"/>
      <c r="K109" s="127"/>
      <c r="L109" s="126"/>
      <c r="M109" s="127"/>
      <c r="N109" s="126"/>
      <c r="O109" s="127"/>
      <c r="P109" s="128"/>
      <c r="Q109" s="127"/>
      <c r="R109" s="128"/>
      <c r="S109" s="127"/>
      <c r="T109" s="128"/>
      <c r="U109" s="127"/>
      <c r="V109" s="128"/>
      <c r="W109" s="127"/>
      <c r="X109" s="128"/>
      <c r="Y109" s="128"/>
      <c r="Z109" s="127"/>
      <c r="AA109" s="128"/>
      <c r="AB109" s="127"/>
      <c r="AC109" s="128"/>
      <c r="AD109" s="127"/>
      <c r="AE109" s="128"/>
      <c r="AF109" s="127"/>
      <c r="AG109" s="128"/>
      <c r="AH109" s="127"/>
      <c r="AI109" s="128"/>
      <c r="AJ109" s="127"/>
      <c r="AK109" s="128"/>
      <c r="AL109" s="127"/>
      <c r="AM109" s="128"/>
      <c r="AN109" s="127"/>
      <c r="AO109" s="128"/>
      <c r="AP109" s="127"/>
      <c r="AQ109" s="128"/>
      <c r="AR109" s="127"/>
      <c r="AS109" s="128"/>
      <c r="AT109" s="127"/>
      <c r="AU109" s="128"/>
      <c r="AV109" s="127"/>
      <c r="AW109" s="128"/>
      <c r="AX109" s="127"/>
      <c r="AY109" s="128"/>
      <c r="AZ109" s="127"/>
      <c r="BA109" s="128"/>
      <c r="BB109" s="127"/>
      <c r="BC109" s="128"/>
      <c r="BD109" s="127"/>
      <c r="BE109" s="128"/>
      <c r="BF109" s="127"/>
      <c r="BG109" s="128"/>
      <c r="BH109" s="127"/>
      <c r="BI109" s="128"/>
      <c r="BJ109" s="127"/>
      <c r="BK109" s="128"/>
      <c r="BL109" s="127"/>
      <c r="BM109" s="128"/>
      <c r="BN109" s="127"/>
      <c r="BO109" s="128"/>
      <c r="BP109" s="127"/>
      <c r="BQ109" s="128"/>
      <c r="BR109" s="127"/>
      <c r="BS109" s="128"/>
      <c r="BT109" s="127"/>
      <c r="BU109" s="128"/>
      <c r="BV109" s="116"/>
      <c r="BW109" s="126"/>
    </row>
    <row r="110" spans="4:75" s="108" customFormat="1" ht="15">
      <c r="D110" s="125"/>
      <c r="E110" s="126"/>
      <c r="F110" s="126"/>
      <c r="G110" s="127"/>
      <c r="H110" s="126"/>
      <c r="I110" s="127"/>
      <c r="J110" s="126"/>
      <c r="K110" s="127"/>
      <c r="L110" s="126"/>
      <c r="M110" s="127"/>
      <c r="N110" s="126"/>
      <c r="O110" s="127"/>
      <c r="P110" s="128"/>
      <c r="Q110" s="127"/>
      <c r="R110" s="128"/>
      <c r="S110" s="127"/>
      <c r="T110" s="128"/>
      <c r="U110" s="127"/>
      <c r="V110" s="128"/>
      <c r="W110" s="127"/>
      <c r="X110" s="128"/>
      <c r="Y110" s="128"/>
      <c r="Z110" s="127"/>
      <c r="AA110" s="128"/>
      <c r="AB110" s="127"/>
      <c r="AC110" s="128"/>
      <c r="AD110" s="127"/>
      <c r="AE110" s="128"/>
      <c r="AF110" s="127"/>
      <c r="AG110" s="128"/>
      <c r="AH110" s="127"/>
      <c r="AI110" s="128"/>
      <c r="AJ110" s="127"/>
      <c r="AK110" s="128"/>
      <c r="AL110" s="127"/>
      <c r="AM110" s="128"/>
      <c r="AN110" s="127"/>
      <c r="AO110" s="128"/>
      <c r="AP110" s="127"/>
      <c r="AQ110" s="128"/>
      <c r="AR110" s="127"/>
      <c r="AS110" s="128"/>
      <c r="AT110" s="127"/>
      <c r="AU110" s="128"/>
      <c r="AV110" s="127"/>
      <c r="AW110" s="128"/>
      <c r="AX110" s="127"/>
      <c r="AY110" s="128"/>
      <c r="AZ110" s="127"/>
      <c r="BA110" s="128"/>
      <c r="BB110" s="127"/>
      <c r="BC110" s="128"/>
      <c r="BD110" s="127"/>
      <c r="BE110" s="128"/>
      <c r="BF110" s="127"/>
      <c r="BG110" s="128"/>
      <c r="BH110" s="127"/>
      <c r="BI110" s="128"/>
      <c r="BJ110" s="127"/>
      <c r="BK110" s="128"/>
      <c r="BL110" s="127"/>
      <c r="BM110" s="128"/>
      <c r="BN110" s="127"/>
      <c r="BO110" s="128"/>
      <c r="BP110" s="127"/>
      <c r="BQ110" s="128"/>
      <c r="BR110" s="127"/>
      <c r="BS110" s="128"/>
      <c r="BT110" s="127"/>
      <c r="BU110" s="128"/>
      <c r="BV110" s="116"/>
      <c r="BW110" s="126"/>
    </row>
    <row r="111" spans="4:75" s="108" customFormat="1" ht="15">
      <c r="D111" s="125"/>
      <c r="E111" s="126"/>
      <c r="F111" s="126"/>
      <c r="G111" s="127"/>
      <c r="H111" s="126"/>
      <c r="I111" s="127"/>
      <c r="J111" s="126"/>
      <c r="K111" s="127"/>
      <c r="L111" s="126"/>
      <c r="M111" s="127"/>
      <c r="N111" s="126"/>
      <c r="O111" s="127"/>
      <c r="P111" s="128"/>
      <c r="Q111" s="127"/>
      <c r="R111" s="128"/>
      <c r="S111" s="127"/>
      <c r="T111" s="128"/>
      <c r="U111" s="127"/>
      <c r="V111" s="128"/>
      <c r="W111" s="127"/>
      <c r="X111" s="128"/>
      <c r="Y111" s="128"/>
      <c r="Z111" s="127"/>
      <c r="AA111" s="128"/>
      <c r="AB111" s="127"/>
      <c r="AC111" s="128"/>
      <c r="AD111" s="127"/>
      <c r="AE111" s="128"/>
      <c r="AF111" s="127"/>
      <c r="AG111" s="128"/>
      <c r="AH111" s="127"/>
      <c r="AI111" s="128"/>
      <c r="AJ111" s="127"/>
      <c r="AK111" s="128"/>
      <c r="AL111" s="127"/>
      <c r="AM111" s="128"/>
      <c r="AN111" s="127"/>
      <c r="AO111" s="128"/>
      <c r="AP111" s="127"/>
      <c r="AQ111" s="128"/>
      <c r="AR111" s="127"/>
      <c r="AS111" s="128"/>
      <c r="AT111" s="127"/>
      <c r="AU111" s="128"/>
      <c r="AV111" s="127"/>
      <c r="AW111" s="128"/>
      <c r="AX111" s="127"/>
      <c r="AY111" s="128"/>
      <c r="AZ111" s="127"/>
      <c r="BA111" s="128"/>
      <c r="BB111" s="127"/>
      <c r="BC111" s="128"/>
      <c r="BD111" s="127"/>
      <c r="BE111" s="128"/>
      <c r="BF111" s="127"/>
      <c r="BG111" s="128"/>
      <c r="BH111" s="127"/>
      <c r="BI111" s="128"/>
      <c r="BJ111" s="127"/>
      <c r="BK111" s="128"/>
      <c r="BL111" s="127"/>
      <c r="BM111" s="128"/>
      <c r="BN111" s="127"/>
      <c r="BO111" s="128"/>
      <c r="BP111" s="127"/>
      <c r="BQ111" s="128"/>
      <c r="BR111" s="127"/>
      <c r="BS111" s="128"/>
      <c r="BT111" s="127"/>
      <c r="BU111" s="128"/>
      <c r="BV111" s="116"/>
      <c r="BW111" s="126"/>
    </row>
    <row r="112" spans="2:75" s="108" customFormat="1" ht="15">
      <c r="B112" s="125"/>
      <c r="D112" s="125"/>
      <c r="E112" s="126"/>
      <c r="F112" s="126"/>
      <c r="G112" s="127"/>
      <c r="H112" s="126"/>
      <c r="I112" s="127"/>
      <c r="J112" s="126"/>
      <c r="K112" s="127"/>
      <c r="L112" s="126"/>
      <c r="M112" s="127"/>
      <c r="N112" s="126"/>
      <c r="O112" s="127"/>
      <c r="P112" s="128"/>
      <c r="Q112" s="127"/>
      <c r="R112" s="128"/>
      <c r="S112" s="127"/>
      <c r="T112" s="128"/>
      <c r="U112" s="127"/>
      <c r="V112" s="128"/>
      <c r="W112" s="127"/>
      <c r="X112" s="128"/>
      <c r="Y112" s="128"/>
      <c r="Z112" s="127"/>
      <c r="AA112" s="128"/>
      <c r="AB112" s="127"/>
      <c r="AC112" s="128"/>
      <c r="AD112" s="127"/>
      <c r="AE112" s="128"/>
      <c r="AF112" s="127"/>
      <c r="AG112" s="128"/>
      <c r="AH112" s="127"/>
      <c r="AI112" s="128"/>
      <c r="AJ112" s="127"/>
      <c r="AK112" s="128"/>
      <c r="AL112" s="127"/>
      <c r="AM112" s="128"/>
      <c r="AN112" s="127"/>
      <c r="AO112" s="128"/>
      <c r="AP112" s="127"/>
      <c r="AQ112" s="128"/>
      <c r="AR112" s="127"/>
      <c r="AS112" s="128"/>
      <c r="AT112" s="127"/>
      <c r="AU112" s="128"/>
      <c r="AV112" s="127"/>
      <c r="AW112" s="128"/>
      <c r="AX112" s="127"/>
      <c r="AY112" s="128"/>
      <c r="AZ112" s="127"/>
      <c r="BA112" s="128"/>
      <c r="BB112" s="127"/>
      <c r="BC112" s="128"/>
      <c r="BD112" s="127"/>
      <c r="BE112" s="128"/>
      <c r="BF112" s="127"/>
      <c r="BG112" s="128"/>
      <c r="BH112" s="127"/>
      <c r="BI112" s="128"/>
      <c r="BJ112" s="127"/>
      <c r="BK112" s="128"/>
      <c r="BL112" s="127"/>
      <c r="BM112" s="128"/>
      <c r="BN112" s="127"/>
      <c r="BO112" s="128"/>
      <c r="BP112" s="127"/>
      <c r="BQ112" s="128"/>
      <c r="BR112" s="127"/>
      <c r="BS112" s="128"/>
      <c r="BT112" s="127"/>
      <c r="BU112" s="128"/>
      <c r="BV112" s="116"/>
      <c r="BW112" s="126"/>
    </row>
    <row r="113" spans="4:75" s="108" customFormat="1" ht="15">
      <c r="D113" s="125"/>
      <c r="E113" s="126"/>
      <c r="F113" s="126"/>
      <c r="G113" s="127"/>
      <c r="H113" s="126"/>
      <c r="I113" s="127"/>
      <c r="J113" s="126"/>
      <c r="K113" s="127"/>
      <c r="L113" s="126"/>
      <c r="M113" s="127"/>
      <c r="N113" s="126"/>
      <c r="O113" s="127"/>
      <c r="P113" s="128"/>
      <c r="Q113" s="127"/>
      <c r="R113" s="128"/>
      <c r="S113" s="127"/>
      <c r="T113" s="128"/>
      <c r="U113" s="127"/>
      <c r="V113" s="128"/>
      <c r="W113" s="127"/>
      <c r="X113" s="128"/>
      <c r="Y113" s="128"/>
      <c r="Z113" s="127"/>
      <c r="AA113" s="128"/>
      <c r="AB113" s="127"/>
      <c r="AC113" s="128"/>
      <c r="AD113" s="127"/>
      <c r="AE113" s="128"/>
      <c r="AF113" s="127"/>
      <c r="AG113" s="128"/>
      <c r="AH113" s="127"/>
      <c r="AI113" s="128"/>
      <c r="AJ113" s="127"/>
      <c r="AK113" s="128"/>
      <c r="AL113" s="127"/>
      <c r="AM113" s="128"/>
      <c r="AN113" s="127"/>
      <c r="AO113" s="128"/>
      <c r="AP113" s="127"/>
      <c r="AQ113" s="128"/>
      <c r="AR113" s="127"/>
      <c r="AS113" s="128"/>
      <c r="AT113" s="127"/>
      <c r="AU113" s="128"/>
      <c r="AV113" s="127"/>
      <c r="AW113" s="128"/>
      <c r="AX113" s="127"/>
      <c r="AY113" s="128"/>
      <c r="AZ113" s="127"/>
      <c r="BA113" s="128"/>
      <c r="BB113" s="127"/>
      <c r="BC113" s="128"/>
      <c r="BD113" s="127"/>
      <c r="BE113" s="128"/>
      <c r="BF113" s="127"/>
      <c r="BG113" s="128"/>
      <c r="BH113" s="127"/>
      <c r="BI113" s="128"/>
      <c r="BJ113" s="127"/>
      <c r="BK113" s="128"/>
      <c r="BL113" s="127"/>
      <c r="BM113" s="128"/>
      <c r="BN113" s="127"/>
      <c r="BO113" s="128"/>
      <c r="BP113" s="127"/>
      <c r="BQ113" s="128"/>
      <c r="BR113" s="127"/>
      <c r="BS113" s="128"/>
      <c r="BT113" s="127"/>
      <c r="BU113" s="128"/>
      <c r="BV113" s="116"/>
      <c r="BW113" s="126"/>
    </row>
    <row r="114" spans="4:75" s="108" customFormat="1" ht="15">
      <c r="D114" s="125"/>
      <c r="E114" s="126"/>
      <c r="F114" s="126"/>
      <c r="G114" s="127"/>
      <c r="H114" s="126"/>
      <c r="I114" s="127"/>
      <c r="J114" s="126"/>
      <c r="K114" s="127"/>
      <c r="L114" s="126"/>
      <c r="M114" s="127"/>
      <c r="N114" s="126"/>
      <c r="O114" s="127"/>
      <c r="P114" s="128"/>
      <c r="Q114" s="127"/>
      <c r="R114" s="128"/>
      <c r="S114" s="127"/>
      <c r="T114" s="128"/>
      <c r="U114" s="127"/>
      <c r="V114" s="128"/>
      <c r="W114" s="127"/>
      <c r="X114" s="128"/>
      <c r="Y114" s="128"/>
      <c r="Z114" s="127"/>
      <c r="AA114" s="128"/>
      <c r="AB114" s="127"/>
      <c r="AC114" s="128"/>
      <c r="AD114" s="127"/>
      <c r="AE114" s="128"/>
      <c r="AF114" s="127"/>
      <c r="AG114" s="128"/>
      <c r="AH114" s="127"/>
      <c r="AI114" s="128"/>
      <c r="AJ114" s="127"/>
      <c r="AK114" s="128"/>
      <c r="AL114" s="127"/>
      <c r="AM114" s="128"/>
      <c r="AN114" s="127"/>
      <c r="AO114" s="128"/>
      <c r="AP114" s="127"/>
      <c r="AQ114" s="128"/>
      <c r="AR114" s="127"/>
      <c r="AS114" s="128"/>
      <c r="AT114" s="127"/>
      <c r="AU114" s="128"/>
      <c r="AV114" s="127"/>
      <c r="AW114" s="128"/>
      <c r="AX114" s="127"/>
      <c r="AY114" s="128"/>
      <c r="AZ114" s="127"/>
      <c r="BA114" s="128"/>
      <c r="BB114" s="127"/>
      <c r="BC114" s="128"/>
      <c r="BD114" s="127"/>
      <c r="BE114" s="128"/>
      <c r="BF114" s="127"/>
      <c r="BG114" s="128"/>
      <c r="BH114" s="127"/>
      <c r="BI114" s="128"/>
      <c r="BJ114" s="127"/>
      <c r="BK114" s="128"/>
      <c r="BL114" s="127"/>
      <c r="BM114" s="128"/>
      <c r="BN114" s="127"/>
      <c r="BO114" s="128"/>
      <c r="BP114" s="127"/>
      <c r="BQ114" s="128"/>
      <c r="BR114" s="127"/>
      <c r="BS114" s="128"/>
      <c r="BT114" s="127"/>
      <c r="BU114" s="128"/>
      <c r="BV114" s="116"/>
      <c r="BW114" s="126"/>
    </row>
    <row r="115" spans="2:74" s="108" customFormat="1" ht="18" customHeight="1">
      <c r="B115" s="125"/>
      <c r="D115" s="12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</row>
    <row r="116" spans="4:74" s="108" customFormat="1" ht="18" customHeight="1">
      <c r="D116" s="12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</row>
    <row r="117" spans="4:74" s="108" customFormat="1" ht="18" customHeight="1">
      <c r="D117" s="12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</row>
    <row r="118" spans="4:74" s="108" customFormat="1" ht="18" customHeight="1">
      <c r="D118" s="12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</row>
    <row r="119" spans="4:74" s="49" customFormat="1" ht="18" customHeight="1">
      <c r="D119" s="129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</row>
    <row r="120" spans="4:74" s="49" customFormat="1" ht="18" customHeight="1">
      <c r="D120" s="129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6"/>
    </row>
    <row r="121" spans="4:74" s="49" customFormat="1" ht="18" customHeight="1">
      <c r="D121" s="129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</row>
    <row r="122" spans="4:74" s="49" customFormat="1" ht="18" customHeight="1">
      <c r="D122" s="129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</row>
    <row r="123" spans="4:74" s="130" customFormat="1" ht="18" customHeight="1">
      <c r="D123" s="13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</row>
    <row r="124" spans="4:74" s="130" customFormat="1" ht="18" customHeight="1"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</row>
    <row r="125" spans="4:74" s="130" customFormat="1" ht="18" customHeight="1">
      <c r="D125" s="133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</row>
    <row r="126" spans="4:74" s="130" customFormat="1" ht="18" customHeight="1">
      <c r="D126" s="133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</row>
    <row r="127" spans="4:74" s="130" customFormat="1" ht="18" customHeight="1">
      <c r="D127" s="133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</row>
    <row r="128" spans="4:74" ht="18" customHeight="1"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</row>
    <row r="129" spans="4:74" ht="18" customHeight="1"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</row>
    <row r="130" spans="5:74" s="136" customFormat="1" ht="18" customHeight="1"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</row>
    <row r="131" spans="5:73" s="136" customFormat="1" ht="15"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</row>
    <row r="132" spans="34:40" s="136" customFormat="1" ht="15">
      <c r="AH132" s="138"/>
      <c r="AI132" s="138"/>
      <c r="AJ132" s="138"/>
      <c r="AK132" s="138"/>
      <c r="AL132" s="138"/>
      <c r="AM132" s="138"/>
      <c r="AN132" s="138"/>
    </row>
    <row r="133" spans="4:12" s="136" customFormat="1" ht="29.25" customHeight="1">
      <c r="D133" s="139"/>
      <c r="E133" s="140"/>
      <c r="G133" s="141"/>
      <c r="H133" s="142"/>
      <c r="I133" s="142"/>
      <c r="J133" s="139"/>
      <c r="K133" s="142"/>
      <c r="L133" s="142"/>
    </row>
    <row r="134" spans="4:12" s="136" customFormat="1" ht="15">
      <c r="D134" s="143"/>
      <c r="I134" s="144"/>
      <c r="K134" s="145"/>
      <c r="L134" s="146"/>
    </row>
    <row r="135" spans="4:12" s="136" customFormat="1" ht="15">
      <c r="D135" s="143"/>
      <c r="I135" s="144"/>
      <c r="K135" s="145"/>
      <c r="L135" s="146"/>
    </row>
    <row r="136" spans="4:7" s="136" customFormat="1" ht="15">
      <c r="D136" s="143"/>
      <c r="F136" s="145"/>
      <c r="G136" s="145"/>
    </row>
    <row r="137" s="136" customFormat="1" ht="15"/>
    <row r="138" s="136" customFormat="1" ht="15"/>
    <row r="139" spans="7:8" ht="15">
      <c r="G139" s="147" t="e">
        <f>+D134/G134</f>
        <v>#DIV/0!</v>
      </c>
      <c r="H139" s="134" t="s">
        <v>108</v>
      </c>
    </row>
    <row r="140" spans="7:8" ht="15">
      <c r="G140" s="147" t="e">
        <f>+D135/G135</f>
        <v>#DIV/0!</v>
      </c>
      <c r="H140" s="134" t="s">
        <v>108</v>
      </c>
    </row>
    <row r="144" spans="2:17" s="130" customFormat="1" ht="15">
      <c r="B144" s="148"/>
      <c r="O144" s="131"/>
      <c r="P144" s="131"/>
      <c r="Q144" s="131"/>
    </row>
    <row r="145" s="130" customFormat="1" ht="3" customHeight="1"/>
    <row r="146" spans="5:17" s="130" customFormat="1" ht="15">
      <c r="E146" s="149"/>
      <c r="M146" s="150"/>
      <c r="N146" s="150"/>
      <c r="O146" s="149"/>
      <c r="P146" s="151"/>
      <c r="Q146" s="151"/>
    </row>
    <row r="147" spans="5:17" s="130" customFormat="1" ht="15">
      <c r="E147" s="149"/>
      <c r="M147" s="150"/>
      <c r="N147" s="150"/>
      <c r="O147" s="149"/>
      <c r="P147" s="151"/>
      <c r="Q147" s="151"/>
    </row>
    <row r="148" spans="5:17" s="130" customFormat="1" ht="15">
      <c r="E148" s="149"/>
      <c r="M148" s="150"/>
      <c r="N148" s="150"/>
      <c r="O148" s="149"/>
      <c r="P148" s="151"/>
      <c r="Q148" s="151"/>
    </row>
    <row r="149" s="130" customFormat="1" ht="15"/>
    <row r="150" spans="5:17" ht="15">
      <c r="E150" s="152"/>
      <c r="M150" s="153"/>
      <c r="N150" s="153"/>
      <c r="O150" s="153"/>
      <c r="P150" s="154"/>
      <c r="Q150" s="154"/>
    </row>
    <row r="151" spans="5:17" ht="15">
      <c r="E151" s="152"/>
      <c r="M151" s="153"/>
      <c r="N151" s="153"/>
      <c r="O151" s="153"/>
      <c r="P151" s="154"/>
      <c r="Q151" s="154"/>
    </row>
    <row r="152" spans="5:17" ht="15">
      <c r="E152" s="152"/>
      <c r="M152" s="153"/>
      <c r="N152" s="153"/>
      <c r="O152" s="153"/>
      <c r="P152" s="154"/>
      <c r="Q152" s="154"/>
    </row>
  </sheetData>
  <sheetProtection/>
  <mergeCells count="18">
    <mergeCell ref="B100:D100"/>
    <mergeCell ref="AH103:AN103"/>
    <mergeCell ref="AH132:AN132"/>
    <mergeCell ref="T2:V2"/>
    <mergeCell ref="W2:W3"/>
    <mergeCell ref="X2:X3"/>
    <mergeCell ref="Y2:Z3"/>
    <mergeCell ref="B79:D79"/>
    <mergeCell ref="E82:G82"/>
    <mergeCell ref="H82:J82"/>
    <mergeCell ref="K82:N82"/>
    <mergeCell ref="O82:Q82"/>
    <mergeCell ref="B2:D3"/>
    <mergeCell ref="E2:G2"/>
    <mergeCell ref="H2:J2"/>
    <mergeCell ref="K2:N2"/>
    <mergeCell ref="O2:Q2"/>
    <mergeCell ref="S2:S3"/>
  </mergeCells>
  <printOptions horizontalCentered="1"/>
  <pageMargins left="0.25" right="0.25" top="0.34" bottom="0.37" header="0.3" footer="0.3"/>
  <pageSetup fitToHeight="0" fitToWidth="1" orientation="landscape" paperSize="9" r:id="rId2"/>
  <rowBreaks count="1" manualBreakCount="1">
    <brk id="3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2018-11-13T17:35:20Z</dcterms:created>
  <dcterms:modified xsi:type="dcterms:W3CDTF">2018-11-13T17:36:45Z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